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xr:revisionPtr revIDLastSave="0" documentId="8_{64ADF3E0-BC73-C44E-AF06-E90794FD8D95}" xr6:coauthVersionLast="47" xr6:coauthVersionMax="47" xr10:uidLastSave="{00000000-0000-0000-0000-000000000000}"/>
  <bookViews>
    <workbookView xWindow="675" yWindow="105" windowWidth="13335" windowHeight="8130" activeTab="1" xr2:uid="{00000000-000D-0000-FFFF-FFFF00000000}"/>
  </bookViews>
  <sheets>
    <sheet name="les quantites" sheetId="26" r:id="rId1"/>
    <sheet name="DEVIS REAMENAGE  2" sheetId="2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25" l="1"/>
  <c r="F93" i="25"/>
  <c r="F94" i="25"/>
  <c r="F95" i="25"/>
  <c r="F96" i="25"/>
  <c r="F97" i="25"/>
  <c r="F98" i="25"/>
  <c r="F99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88" i="25"/>
  <c r="F89" i="25"/>
  <c r="F9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40" i="25"/>
  <c r="F41" i="25"/>
  <c r="F42" i="25"/>
  <c r="F43" i="25"/>
  <c r="F44" i="25"/>
  <c r="F45" i="25"/>
  <c r="F46" i="25"/>
  <c r="F47" i="25"/>
  <c r="F48" i="25"/>
  <c r="F49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100" i="25"/>
  <c r="F101" i="25"/>
  <c r="F102" i="25"/>
</calcChain>
</file>

<file path=xl/sharedStrings.xml><?xml version="1.0" encoding="utf-8"?>
<sst xmlns="http://schemas.openxmlformats.org/spreadsheetml/2006/main" count="808" uniqueCount="186">
  <si>
    <t>N°</t>
  </si>
  <si>
    <t xml:space="preserve">Désignation des Ouvrages </t>
  </si>
  <si>
    <t xml:space="preserve">Unité </t>
  </si>
  <si>
    <t xml:space="preserve">Quantité </t>
  </si>
  <si>
    <t xml:space="preserve">Prix Unitaire </t>
  </si>
  <si>
    <t xml:space="preserve">Prix Total </t>
  </si>
  <si>
    <t>I</t>
  </si>
  <si>
    <t>I.1</t>
  </si>
  <si>
    <t>Installations du chantier</t>
  </si>
  <si>
    <t>I.2</t>
  </si>
  <si>
    <t>ens</t>
  </si>
  <si>
    <t>I.3</t>
  </si>
  <si>
    <t>I.4</t>
  </si>
  <si>
    <t>I.5</t>
  </si>
  <si>
    <t>I.6</t>
  </si>
  <si>
    <t>I.7</t>
  </si>
  <si>
    <t>I.8</t>
  </si>
  <si>
    <t>I.9</t>
  </si>
  <si>
    <t>I.10</t>
  </si>
  <si>
    <t>II</t>
  </si>
  <si>
    <t>II.1</t>
  </si>
  <si>
    <t>II.2</t>
  </si>
  <si>
    <t>III.1</t>
  </si>
  <si>
    <t>III.2</t>
  </si>
  <si>
    <t>III.3</t>
  </si>
  <si>
    <t>III.4</t>
  </si>
  <si>
    <t>III.5</t>
  </si>
  <si>
    <t>IV.1</t>
  </si>
  <si>
    <t>u</t>
  </si>
  <si>
    <t>IV.2</t>
  </si>
  <si>
    <t>IV.3</t>
  </si>
  <si>
    <t>IV.4</t>
  </si>
  <si>
    <t>IV.5</t>
  </si>
  <si>
    <t>IV.6</t>
  </si>
  <si>
    <t>IV.7</t>
  </si>
  <si>
    <t>IV.8</t>
  </si>
  <si>
    <t>IV.9</t>
  </si>
  <si>
    <t>IV.10</t>
  </si>
  <si>
    <t>IV.11</t>
  </si>
  <si>
    <t>ff</t>
  </si>
  <si>
    <t>IV.13</t>
  </si>
  <si>
    <t xml:space="preserve"> </t>
  </si>
  <si>
    <t>m2</t>
  </si>
  <si>
    <t xml:space="preserve"> TOTAL GENERAL TTC</t>
  </si>
  <si>
    <t xml:space="preserve"> TOTAL GENERAL HTVA</t>
  </si>
  <si>
    <t>TVA 18%</t>
  </si>
  <si>
    <t xml:space="preserve"> DEVIS QUANTITATIF ET ESTIMATIF</t>
  </si>
  <si>
    <t>REFECTION  A L'UFR /SDS ET ED2S</t>
  </si>
  <si>
    <t>Laboratoire de toxicologie environnement et sante (chimie analytique   ,bromatologie  et toxicologie )</t>
  </si>
  <si>
    <t>I.11</t>
  </si>
  <si>
    <t>I.12</t>
  </si>
  <si>
    <t>II.3</t>
  </si>
  <si>
    <t>II.4</t>
  </si>
  <si>
    <t>II.5</t>
  </si>
  <si>
    <t>II.8</t>
  </si>
  <si>
    <t>II.9</t>
  </si>
  <si>
    <t>II.10</t>
  </si>
  <si>
    <t>III</t>
  </si>
  <si>
    <t xml:space="preserve">IV </t>
  </si>
  <si>
    <t>III.6</t>
  </si>
  <si>
    <t>III.7</t>
  </si>
  <si>
    <t xml:space="preserve"> SOUS TOTAL I</t>
  </si>
  <si>
    <t>SOUSTOTAL II</t>
  </si>
  <si>
    <t>SOUSTOTAL III</t>
  </si>
  <si>
    <t>SOUSTOTAL IV</t>
  </si>
  <si>
    <t xml:space="preserve">BUREAU ANIMALERIE </t>
  </si>
  <si>
    <t>Laboratoire du développement du médicament(pharmacie galénique  et biopharmacie)</t>
  </si>
  <si>
    <t>Laboratoire du développement du médicament(pharmacologie  et chimie pharmaceutique )</t>
  </si>
  <si>
    <t>Démolition du mur pour la réalisation d'une fenêtre  extérieure de 1,5mx1m pour aération de la salle</t>
  </si>
  <si>
    <t>Fourniture et pose de prise de courant 2P+T de 16A 250V avec éclipse 30mA   y compris toute sujétion</t>
  </si>
  <si>
    <t>Nettoyage et replis du matériels</t>
  </si>
  <si>
    <t>II.11</t>
  </si>
  <si>
    <t>V</t>
  </si>
  <si>
    <t>V.1</t>
  </si>
  <si>
    <t>V.2</t>
  </si>
  <si>
    <t>V.3</t>
  </si>
  <si>
    <t>V.4</t>
  </si>
  <si>
    <t>V.5</t>
  </si>
  <si>
    <t>V.6</t>
  </si>
  <si>
    <t>V.7</t>
  </si>
  <si>
    <t>SOUSTOTAL V</t>
  </si>
  <si>
    <t>V.8</t>
  </si>
  <si>
    <t>I.14</t>
  </si>
  <si>
    <t>I.13</t>
  </si>
  <si>
    <t>II.14</t>
  </si>
  <si>
    <t>III.8</t>
  </si>
  <si>
    <t>III.9</t>
  </si>
  <si>
    <t>IV.14</t>
  </si>
  <si>
    <t>IV.15</t>
  </si>
  <si>
    <t>V.9</t>
  </si>
  <si>
    <t>II.15</t>
  </si>
  <si>
    <t>LES TOILETTES UFR/SDS</t>
  </si>
  <si>
    <t>V.12</t>
  </si>
  <si>
    <t>V.13</t>
  </si>
  <si>
    <t>V.14</t>
  </si>
  <si>
    <t>V.16</t>
  </si>
  <si>
    <t>V.17</t>
  </si>
  <si>
    <t>V.18</t>
  </si>
  <si>
    <t>V.19</t>
  </si>
  <si>
    <t>II.6</t>
  </si>
  <si>
    <t>II.7</t>
  </si>
  <si>
    <t>ECLAIRAGE EXTERIEUR DES DEGAGEMENTS DES LABORATOIRES</t>
  </si>
  <si>
    <t>V.10</t>
  </si>
  <si>
    <t>V.11</t>
  </si>
  <si>
    <t>V.15</t>
  </si>
  <si>
    <t>V.20</t>
  </si>
  <si>
    <t>V.21</t>
  </si>
  <si>
    <t>V.22</t>
  </si>
  <si>
    <t>VI</t>
  </si>
  <si>
    <t>VI.1</t>
  </si>
  <si>
    <t>VI.2</t>
  </si>
  <si>
    <t>VI.3</t>
  </si>
  <si>
    <t>VI.4</t>
  </si>
  <si>
    <t>VI.5</t>
  </si>
  <si>
    <t>VI.6</t>
  </si>
  <si>
    <t>VI.7</t>
  </si>
  <si>
    <t>Fourniture et pose de prise de courant 2P+T de 16A -8H /220 -240V 50-60HZ,REF4315/16  sur les paillasses  y compris toute suggestion</t>
  </si>
  <si>
    <t xml:space="preserve"> Fourniture et pose extracteur d'air  de 230 V  y compris toute suggestion</t>
  </si>
  <si>
    <t>Grattage, lavage de la peinture intérieure  et dalles du bureau animalerie  y compris toute suggestion</t>
  </si>
  <si>
    <t>Fourniture et pose de climatiseur split system de AU-A24 REVP 3chx ,conforme au descriptif +évacuation condensas + grille de protection compresseur et toutes autres suggestion</t>
  </si>
  <si>
    <t>Réparation et traitement des fissures et légères (murs extérieurs et intérieurs) par saignée + fer ou grillage d'armature + béton à fort dosage de 350/450kg/m3 ou avec des enduit ciment puis fixateure, y compris toutes les suggestion</t>
  </si>
  <si>
    <t xml:space="preserve">Nettoyage et reprise de l'étanchéité des parties  défectueux a intérieure  des chéneaux et trous des toles  avec la  pose des tuyauteries d'évacuation des eaux pluviales des chéneaux en PVC Ø120 (apparents) , y compris accessoires de pose et de raccordement (moignons tronconiques DN, crapaudines ,garde-Guenne, etc.) et toute autres suggestion </t>
  </si>
  <si>
    <t>Réparation et traitement des fissures sur les murs  y compris toutes les suggestion</t>
  </si>
  <si>
    <t>Fourniture et pose de urinoire  complet blanc y compris  toutes  suggestion</t>
  </si>
  <si>
    <t>Fourniture et pose de climatiseur split system de AH-A18MEVP 2 chx  a interieur du bureau animalerie conforme au descriptif +évacuation condensas + grille de protection compresseur et toutes autres suggestion</t>
  </si>
  <si>
    <t>Fourniture et pose des WC complet sortie verticale blanc ZP00000042 y compris toute suggestion</t>
  </si>
  <si>
    <t>Fourniture et pose des mecanisme,toutes les accesoires  des WC pour son bon fonctionement ,  y compris toute suggestion</t>
  </si>
  <si>
    <t>Fourniture et pose de WC plate avec colonne munie de robinet pour descente d'eau  y complet toute suggestion</t>
  </si>
  <si>
    <t>Grattage de la peinture intérieure  et dalles y compris toute suggestion</t>
  </si>
  <si>
    <t>Fourniture et pose enduits lisses  avec fixateur puis peinture  foam super lavable  sur murs intérieurs et dalles y compris toute suggestion</t>
  </si>
  <si>
    <t>Fourniture et pose des Carreaux grès Céramé de 60 x 60 en revêtement pour les tabliers des paillasses   avec collée forte de 1er qualités  y compris  encastrement  de carrelage avec toute suggestion</t>
  </si>
  <si>
    <t xml:space="preserve"> Fourniture et pose des rangements en alu naturel de 40x40 vitre claire de 5mm coulissant  avec rail de 4,81mx0,40mx0,50mx0,25mx0,20mx0,15mx0,3m  sur les tabliers des paillasses 2 et 3 y compris toute suggestion</t>
  </si>
  <si>
    <t xml:space="preserve"> Fourniture et pose des rangements en alu naturel de 40x40 vitre claire de 5mm coulissant  avec rail de 1,46mx0,72mx0,30m en dessous des  paillasses 2,  3 et 4 y compris toute suggestion</t>
  </si>
  <si>
    <t xml:space="preserve"> Fourniture et pose des rangements en alu naturel de 40x40 vitre claire de 5mm coulissant  avec rail de 1,42m x0,72mx0,30 m en  dessous des  paillasses 2,  3 et 4 y compris toute suggestion</t>
  </si>
  <si>
    <t xml:space="preserve"> Fourniture et pose  des rangements en alu naturel de 40x40 vitre claire de 5mm coulissant  avec rail de 1,41mx 0,72mx0,30m en dessous des  paillasses 2,  3 et 4 y compris toute suggestion</t>
  </si>
  <si>
    <t>Fourniture et pose de prise de courant 2P+T de 16A 250V avec éclipse 30mA sur les murs   y compris toute suggestion</t>
  </si>
  <si>
    <t xml:space="preserve">Revision et nettoyage complet des climtissateurs existantes dans la salle pour son bon fonctionement y compris toute suggestion </t>
  </si>
  <si>
    <t>Fourniture et pose des lampes ou leon  grilles ou deteriores dans la salle  y compris toute suggestion</t>
  </si>
  <si>
    <t>Lavage et grattage avec des produit chimiques ou produit de qualites toutes les carreaux de la salle y compris toute suggestion</t>
  </si>
  <si>
    <t>Fourniture et pose enduits lisses  avec fixateur puis peinture  foam super lavable  sur murs intérieur et dalle y compris toute suggestion</t>
  </si>
  <si>
    <t>Fourniture et pose des Carreaux grès Céramé de 60 x 60 en revêtement pour les tabliers des paillasses   avec colle forte de 1er qualités  y compris  encastrement  de carrelage avec toute suggestion</t>
  </si>
  <si>
    <t xml:space="preserve"> Fourniture et pose des rangements en alu naturel de 40x40 vitre claire de 5mm coulissant  avec rail de 4,81mx0,40mx0,50mx0,25mx0,20mx0,15mx0,3m sur les tablier des paillasses 2 et 3 y compris toute suggestion</t>
  </si>
  <si>
    <t xml:space="preserve"> Fourniture et pose  d' armoire de 2mx0,4x2m en alu naturel  de 40x40 vitre  claire de 5mm coulissant avec  3 rangements   y compris toute suggestion</t>
  </si>
  <si>
    <t>Fourniture et pose de porte iso plane en bois rouge de 100x210 y compris toute suggestion</t>
  </si>
  <si>
    <t>Depose des anciens accessoire de climatisation, électrique et fermer par la maçonnerie avec enduits  bien lisses y compris toute suggestion</t>
  </si>
  <si>
    <t>Fourniture et pose de prise de courant 2P+T de 16A 250V avec éclipse 30mA  sur murs  y compris toute suggestion</t>
  </si>
  <si>
    <t xml:space="preserve">Revision et nettoyage complet des climtissateurs existantes dans la salle pour son  bon fonctionement y compris toute suggestion </t>
  </si>
  <si>
    <t>Fourniture et pose enduits lisses  avec fixateur puis peinture foam super lavable sur murs intérieur et dalle du bureau animalerie y compris toute suggestion</t>
  </si>
  <si>
    <t>Fourniture et pose de porte iso plane en bois rouge de 88x210 y compris toute suggestion</t>
  </si>
  <si>
    <t>Fourniture et pose des goulottes pour la protections des fileries  dans le bureau animalerie y compris toute suggestion</t>
  </si>
  <si>
    <t xml:space="preserve"> Fourniture et pose de fenêtre  en alu naturel  vitre claire de 5mm coulissant  de 1,5mx1m   y compris toute suggestion</t>
  </si>
  <si>
    <t xml:space="preserve"> Fourniture et pose de fenêtre en alu naturel  vitre claire de 5mm coulissant  de 3,mx0,62m   y compris toute suggestion</t>
  </si>
  <si>
    <t>Dépose des anciens accessoire de climatisation, électrique et fermer par la maçonnerie avec enduits  bien lisses y compris toute suggestion</t>
  </si>
  <si>
    <t xml:space="preserve"> Fourniture et pose Interrupteur simple allumage encastre  de 250V 10A  y compris toute suggestion</t>
  </si>
  <si>
    <t>Fourniture et pose des grillages pour la ventilation de la toiture du bâtiment de 0,60mx50,5m y compris toute suggestion</t>
  </si>
  <si>
    <t>Fourniture et pose des lampes ou leons  grilles ou deteriores dans la salle  y compris toute suggestion</t>
  </si>
  <si>
    <t>Lavage et grattage avec des produit chimiques ou produit de qualites toutes les carreaux sols et les toilelles du batiment y compris toute suggestion</t>
  </si>
  <si>
    <t>Fourniture et pose enduits lisses  avec fixateur puis peinture foam super lavable sur murs intérieur et dalle des toilettes  y compris toute suggestion</t>
  </si>
  <si>
    <t>Fourniture et pose de porte iso plane en bois rouge de 75x205  y compris toute suggestion</t>
  </si>
  <si>
    <t>Fourniture et pose de porte iso plane en bois rouge de 85x205 y compris toute suggestion</t>
  </si>
  <si>
    <t>Fourniture et pose de reglette double grillage complet de 120 x120 LED T8 OUQUI 18 W 180-260V2 50/60HZ  y compris toute suggestion</t>
  </si>
  <si>
    <t>Fourniture et pose de  fixateur avec marmorex sur murs  intérieur, extérieur   y compris toute suggestion</t>
  </si>
  <si>
    <t xml:space="preserve"> Fourniture et pose de fenêtre en alu naturel  vitre claire de 5mm coulissant  de 2,6mx0,50m   y compris toute suggestion</t>
  </si>
  <si>
    <t xml:space="preserve"> Fourniture et pose de fenêtre en alu naturel  vitre claire de 5mm coulissant  de 1,75mx0,50m   y compris toute suggestion</t>
  </si>
  <si>
    <t xml:space="preserve"> Fourniture et pose de fenêtre en alu naturel  vitre claire de 5mm coulissant  de 1,65mx0,50m   y compris toute suggestion</t>
  </si>
  <si>
    <t>Fourniture et pose de porte iso plane en bois rouge de 80x200y compris toute suggestion</t>
  </si>
  <si>
    <t>Fourniture et pose de porte iso plane en bois rouge de 70x200 y compris toute suggestion</t>
  </si>
  <si>
    <t>Fourniture et pose de reglette complet de 60  y compris toute suggestion</t>
  </si>
  <si>
    <t>Fourniture et pose de porte iso plane en bois rouge de 100x200 y compris toute suggestion</t>
  </si>
  <si>
    <t>Fourniture et pose de reglette simple  complet de 120  LED T8 OUQUI  18 W 180-260V2 50/60HZ  y compris toute suggestion</t>
  </si>
  <si>
    <t>Fourniture et pose des lampe en Hublot vitre  de 11WATT  complet   sous dalle y compris toute suggestion</t>
  </si>
  <si>
    <t>Lavage et grattage avec des produit chimiques ou produit de qualites toutes les carreaux de la salle  y compris toute suggestion</t>
  </si>
  <si>
    <t>Lavage et grattage avec des produit chimiques ou produit de qualites toutes les carreaux du bureau animalerie  y compris toute suggestion</t>
  </si>
  <si>
    <t>Lavage et grattage avec des produit chimiques ou produit de qualites toutes les carreaux des toilelles  y compris toute suggestion</t>
  </si>
  <si>
    <t xml:space="preserve"> Fourniture et pose Interrupteur double  allumage encastre  de 250V 10A  y compris toute suggestion</t>
  </si>
  <si>
    <t>Grattage de la peinture intérieure ; exterieure et dalles y compris toute suggestion</t>
  </si>
  <si>
    <t>Fourniture et pose des appliques  murale complet   de 11 W  y compris toute suggestion</t>
  </si>
  <si>
    <t>Fourniture et pose de lavabo complet  blanc avec les accessoires de fonctionnement y compris  toute  suggestion</t>
  </si>
  <si>
    <t>Revision totale et mis en fonctionnement des fileries ;branchement existant  pour l'eclairage des degagements y compris toute suggestion</t>
  </si>
  <si>
    <t>IV.12</t>
  </si>
  <si>
    <t>Fourniture et pose de  fixateur avec marmorex sur murs extérieur; dalle et cheneaux  y compris toute suggestion</t>
  </si>
  <si>
    <t>grattage de la peinture extérieure  et dalles  y compris toute suggestion</t>
  </si>
  <si>
    <t xml:space="preserve"> Fourniture et pose des chiffons  de sols avec debouchage des tuyauteries y compris toutes sujestions</t>
  </si>
  <si>
    <t>Fourniture et pose de révetement mural en carreaux faience de 20x30 pour l' interieure du  laboratoire  avec decapages des peintures existantes  y compris toute suggestion</t>
  </si>
  <si>
    <t>Fourniture et pose de lavabo complet adèle ou equivalente de 55cm blanc avec des tuyauteries ,accessoires pour son bon fonctionnement y compris  toutes  suggestion</t>
  </si>
  <si>
    <t>Fourniture et pose de lavabo complet adèle ou equivalente de  55cm blanc y compris  toutes  suggestion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</si>
</sst>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;[Red]#,##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7">
    <xf numFmtId="0" fontId="0" fillId="0" borderId="0" xfId="0"/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Border="1" applyAlignment="1">
      <alignment horizontal="center" wrapText="1"/>
    </xf>
    <xf numFmtId="0" fontId="3" fillId="0" borderId="1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right" vertical="center" wrapText="1"/>
    </xf>
    <xf numFmtId="166" fontId="3" fillId="0" borderId="9" xfId="0" applyNumberFormat="1" applyFont="1" applyBorder="1" applyAlignment="1">
      <alignment horizontal="right" vertical="center" wrapText="1"/>
    </xf>
    <xf numFmtId="166" fontId="2" fillId="0" borderId="9" xfId="0" applyNumberFormat="1" applyFont="1" applyBorder="1" applyAlignment="1">
      <alignment horizontal="right" vertical="center" wrapText="1"/>
    </xf>
    <xf numFmtId="166" fontId="1" fillId="0" borderId="0" xfId="0" applyNumberFormat="1" applyFont="1" applyBorder="1" applyAlignment="1">
      <alignment horizontal="right" wrapText="1"/>
    </xf>
    <xf numFmtId="166" fontId="0" fillId="0" borderId="0" xfId="0" applyNumberFormat="1" applyAlignment="1">
      <alignment horizontal="right"/>
    </xf>
    <xf numFmtId="0" fontId="0" fillId="0" borderId="0" xfId="0" applyAlignment="1"/>
    <xf numFmtId="166" fontId="0" fillId="0" borderId="0" xfId="0" applyNumberFormat="1" applyAlignment="1">
      <alignment horizontal="center"/>
    </xf>
    <xf numFmtId="166" fontId="2" fillId="0" borderId="5" xfId="0" applyNumberFormat="1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66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right"/>
    </xf>
    <xf numFmtId="9" fontId="1" fillId="0" borderId="0" xfId="1" applyFont="1" applyBorder="1" applyAlignment="1">
      <alignment horizontal="right" wrapText="1"/>
    </xf>
    <xf numFmtId="10" fontId="2" fillId="2" borderId="8" xfId="1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9" fontId="2" fillId="2" borderId="19" xfId="1" applyFont="1" applyFill="1" applyBorder="1" applyAlignment="1">
      <alignment horizontal="center" vertical="center" wrapText="1"/>
    </xf>
    <xf numFmtId="9" fontId="2" fillId="2" borderId="20" xfId="1" applyFont="1" applyFill="1" applyBorder="1" applyAlignment="1">
      <alignment horizontal="center" vertical="center" wrapText="1"/>
    </xf>
    <xf numFmtId="9" fontId="2" fillId="2" borderId="21" xfId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166" fontId="8" fillId="0" borderId="8" xfId="0" applyNumberFormat="1" applyFont="1" applyBorder="1" applyAlignment="1">
      <alignment horizontal="center" vertical="center" wrapText="1"/>
    </xf>
    <xf numFmtId="166" fontId="8" fillId="0" borderId="9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9"/>
  <sheetViews>
    <sheetView topLeftCell="B107" workbookViewId="0">
      <selection activeCell="H62" sqref="H62"/>
    </sheetView>
  </sheetViews>
  <sheetFormatPr defaultColWidth="10.76171875" defaultRowHeight="15" x14ac:dyDescent="0.2"/>
  <cols>
    <col min="1" max="1" width="6.72265625" customWidth="1"/>
    <col min="2" max="2" width="45.46875" customWidth="1"/>
    <col min="3" max="3" width="7.12890625" customWidth="1"/>
    <col min="4" max="4" width="9.68359375" customWidth="1"/>
    <col min="5" max="5" width="14.9296875" customWidth="1"/>
    <col min="6" max="6" width="14.390625" customWidth="1"/>
    <col min="8" max="8" width="13.5859375" customWidth="1"/>
  </cols>
  <sheetData>
    <row r="1" spans="1:14" s="26" customFormat="1" ht="69" customHeight="1" x14ac:dyDescent="0.2">
      <c r="C1" s="5"/>
      <c r="D1" s="5"/>
      <c r="E1" s="27"/>
      <c r="F1" s="25"/>
      <c r="N1" s="26" t="s">
        <v>41</v>
      </c>
    </row>
    <row r="2" spans="1:14" s="26" customFormat="1" ht="23.25" customHeight="1" x14ac:dyDescent="0.3">
      <c r="B2" s="63"/>
      <c r="C2" s="63"/>
      <c r="D2" s="63"/>
      <c r="E2" s="63"/>
      <c r="F2" s="63"/>
    </row>
    <row r="3" spans="1:14" s="26" customFormat="1" ht="15.75" customHeight="1" x14ac:dyDescent="0.2">
      <c r="B3" s="64" t="s">
        <v>46</v>
      </c>
      <c r="C3" s="64"/>
      <c r="D3" s="64"/>
      <c r="E3" s="64"/>
      <c r="F3" s="64"/>
    </row>
    <row r="4" spans="1:14" s="26" customFormat="1" ht="15.75" thickBot="1" x14ac:dyDescent="0.25">
      <c r="C4" s="5"/>
      <c r="D4" s="5"/>
      <c r="E4" s="27"/>
      <c r="F4" s="25"/>
      <c r="G4" s="26" t="s">
        <v>41</v>
      </c>
      <c r="N4" s="26" t="s">
        <v>41</v>
      </c>
    </row>
    <row r="5" spans="1:14" s="26" customFormat="1" ht="16.5" customHeight="1" thickTop="1" thickBot="1" x14ac:dyDescent="0.25">
      <c r="A5" s="46"/>
      <c r="B5" s="65" t="s">
        <v>47</v>
      </c>
      <c r="C5" s="65"/>
      <c r="D5" s="65"/>
      <c r="E5" s="65"/>
      <c r="F5" s="66"/>
    </row>
    <row r="6" spans="1:14" s="26" customFormat="1" ht="16.5" thickTop="1" thickBot="1" x14ac:dyDescent="0.25">
      <c r="A6" s="36"/>
      <c r="B6" s="37"/>
      <c r="C6" s="36"/>
      <c r="D6" s="36"/>
      <c r="E6" s="38"/>
      <c r="F6" s="39"/>
    </row>
    <row r="7" spans="1:14" s="4" customFormat="1" ht="15.75" thickTop="1" x14ac:dyDescent="0.15">
      <c r="A7" s="6" t="s">
        <v>0</v>
      </c>
      <c r="B7" s="3" t="s">
        <v>1</v>
      </c>
      <c r="C7" s="3" t="s">
        <v>2</v>
      </c>
      <c r="D7" s="3" t="s">
        <v>3</v>
      </c>
      <c r="E7" s="28" t="s">
        <v>4</v>
      </c>
      <c r="F7" s="21" t="s">
        <v>5</v>
      </c>
    </row>
    <row r="8" spans="1:14" s="4" customFormat="1" ht="40.5" customHeight="1" x14ac:dyDescent="0.15">
      <c r="A8" s="12" t="s">
        <v>6</v>
      </c>
      <c r="B8" s="8" t="s">
        <v>66</v>
      </c>
      <c r="C8" s="9"/>
      <c r="D8" s="9"/>
      <c r="E8" s="29"/>
      <c r="F8" s="22"/>
      <c r="I8" s="4" t="s">
        <v>41</v>
      </c>
      <c r="N8" s="4" t="s">
        <v>41</v>
      </c>
    </row>
    <row r="9" spans="1:14" s="4" customFormat="1" ht="15.75" customHeight="1" x14ac:dyDescent="0.2">
      <c r="A9" s="7" t="s">
        <v>7</v>
      </c>
      <c r="B9" s="1" t="s">
        <v>8</v>
      </c>
      <c r="C9" s="9" t="s">
        <v>39</v>
      </c>
      <c r="D9" s="10">
        <v>1</v>
      </c>
      <c r="E9" s="29"/>
      <c r="F9" s="22"/>
    </row>
    <row r="10" spans="1:14" s="4" customFormat="1" ht="36" customHeight="1" x14ac:dyDescent="0.15">
      <c r="A10" s="7" t="s">
        <v>9</v>
      </c>
      <c r="B10" s="1" t="s">
        <v>128</v>
      </c>
      <c r="C10" s="9" t="s">
        <v>10</v>
      </c>
      <c r="D10" s="10">
        <v>1</v>
      </c>
      <c r="E10" s="29"/>
      <c r="F10" s="22"/>
      <c r="I10" s="4" t="s">
        <v>41</v>
      </c>
    </row>
    <row r="11" spans="1:14" s="4" customFormat="1" ht="75" customHeight="1" x14ac:dyDescent="0.15">
      <c r="A11" s="7" t="s">
        <v>11</v>
      </c>
      <c r="B11" s="1" t="s">
        <v>129</v>
      </c>
      <c r="C11" s="9" t="s">
        <v>42</v>
      </c>
      <c r="D11" s="10">
        <v>279.7</v>
      </c>
      <c r="E11" s="29"/>
      <c r="F11" s="22"/>
      <c r="I11" s="4" t="s">
        <v>41</v>
      </c>
    </row>
    <row r="12" spans="1:14" s="4" customFormat="1" ht="81" customHeight="1" x14ac:dyDescent="0.15">
      <c r="A12" s="7" t="s">
        <v>12</v>
      </c>
      <c r="B12" s="18" t="s">
        <v>130</v>
      </c>
      <c r="C12" s="9" t="s">
        <v>42</v>
      </c>
      <c r="D12" s="10">
        <v>28.8</v>
      </c>
      <c r="E12" s="29"/>
      <c r="F12" s="22"/>
      <c r="H12" s="4" t="s">
        <v>41</v>
      </c>
    </row>
    <row r="13" spans="1:14" s="4" customFormat="1" ht="99" customHeight="1" x14ac:dyDescent="0.15">
      <c r="A13" s="7" t="s">
        <v>13</v>
      </c>
      <c r="B13" s="18" t="s">
        <v>131</v>
      </c>
      <c r="C13" s="9" t="s">
        <v>28</v>
      </c>
      <c r="D13" s="10">
        <v>2</v>
      </c>
      <c r="E13" s="29"/>
      <c r="F13" s="22"/>
    </row>
    <row r="14" spans="1:14" s="4" customFormat="1" ht="81" customHeight="1" x14ac:dyDescent="0.15">
      <c r="A14" s="7" t="s">
        <v>14</v>
      </c>
      <c r="B14" s="18" t="s">
        <v>132</v>
      </c>
      <c r="C14" s="9" t="s">
        <v>28</v>
      </c>
      <c r="D14" s="10">
        <v>3</v>
      </c>
      <c r="E14" s="29"/>
      <c r="F14" s="22"/>
      <c r="H14" s="4" t="s">
        <v>41</v>
      </c>
    </row>
    <row r="15" spans="1:14" s="4" customFormat="1" ht="81" customHeight="1" x14ac:dyDescent="0.15">
      <c r="A15" s="7" t="s">
        <v>15</v>
      </c>
      <c r="B15" s="18" t="s">
        <v>133</v>
      </c>
      <c r="C15" s="9" t="s">
        <v>28</v>
      </c>
      <c r="D15" s="10">
        <v>3</v>
      </c>
      <c r="E15" s="29"/>
      <c r="F15" s="22"/>
      <c r="H15" s="4" t="s">
        <v>41</v>
      </c>
      <c r="J15" s="4" t="s">
        <v>41</v>
      </c>
    </row>
    <row r="16" spans="1:14" s="4" customFormat="1" ht="81" customHeight="1" x14ac:dyDescent="0.15">
      <c r="A16" s="7" t="s">
        <v>16</v>
      </c>
      <c r="B16" s="18" t="s">
        <v>134</v>
      </c>
      <c r="C16" s="9" t="s">
        <v>28</v>
      </c>
      <c r="D16" s="10">
        <v>3</v>
      </c>
      <c r="E16" s="29"/>
      <c r="F16" s="22"/>
      <c r="I16" s="4" t="s">
        <v>41</v>
      </c>
    </row>
    <row r="17" spans="1:14" s="4" customFormat="1" ht="81" customHeight="1" x14ac:dyDescent="0.15">
      <c r="A17" s="7" t="s">
        <v>17</v>
      </c>
      <c r="B17" s="2" t="s">
        <v>116</v>
      </c>
      <c r="C17" s="9" t="s">
        <v>28</v>
      </c>
      <c r="D17" s="10">
        <v>34</v>
      </c>
      <c r="E17" s="29"/>
      <c r="F17" s="22"/>
      <c r="H17" s="4" t="s">
        <v>41</v>
      </c>
    </row>
    <row r="18" spans="1:14" s="4" customFormat="1" ht="81" customHeight="1" x14ac:dyDescent="0.15">
      <c r="A18" s="7" t="s">
        <v>18</v>
      </c>
      <c r="B18" s="2" t="s">
        <v>135</v>
      </c>
      <c r="C18" s="9" t="s">
        <v>28</v>
      </c>
      <c r="D18" s="10">
        <v>10</v>
      </c>
      <c r="E18" s="29"/>
      <c r="F18" s="22"/>
      <c r="H18" s="4" t="s">
        <v>41</v>
      </c>
    </row>
    <row r="19" spans="1:14" s="4" customFormat="1" ht="81" customHeight="1" x14ac:dyDescent="0.15">
      <c r="A19" s="7" t="s">
        <v>49</v>
      </c>
      <c r="B19" s="2" t="s">
        <v>136</v>
      </c>
      <c r="C19" s="9" t="s">
        <v>10</v>
      </c>
      <c r="D19" s="10">
        <v>1</v>
      </c>
      <c r="E19" s="29"/>
      <c r="F19" s="22"/>
    </row>
    <row r="20" spans="1:14" s="4" customFormat="1" ht="81" customHeight="1" x14ac:dyDescent="0.15">
      <c r="A20" s="7" t="s">
        <v>50</v>
      </c>
      <c r="B20" s="2" t="s">
        <v>137</v>
      </c>
      <c r="C20" s="9" t="s">
        <v>10</v>
      </c>
      <c r="D20" s="10">
        <v>1</v>
      </c>
      <c r="E20" s="29"/>
      <c r="F20" s="22"/>
      <c r="L20" s="4" t="s">
        <v>41</v>
      </c>
    </row>
    <row r="21" spans="1:14" s="4" customFormat="1" ht="62.25" customHeight="1" x14ac:dyDescent="0.15">
      <c r="A21" s="7" t="s">
        <v>83</v>
      </c>
      <c r="B21" s="42" t="s">
        <v>138</v>
      </c>
      <c r="C21" s="9" t="s">
        <v>10</v>
      </c>
      <c r="D21" s="10">
        <v>1</v>
      </c>
      <c r="E21" s="29"/>
      <c r="F21" s="22"/>
    </row>
    <row r="22" spans="1:14" s="4" customFormat="1" ht="81" customHeight="1" x14ac:dyDescent="0.15">
      <c r="A22" s="7" t="s">
        <v>82</v>
      </c>
      <c r="B22" s="1" t="s">
        <v>117</v>
      </c>
      <c r="C22" s="9" t="s">
        <v>28</v>
      </c>
      <c r="D22" s="10">
        <v>2</v>
      </c>
      <c r="E22" s="29"/>
      <c r="F22" s="22"/>
      <c r="G22" s="4" t="s">
        <v>41</v>
      </c>
      <c r="I22" s="4" t="s">
        <v>41</v>
      </c>
    </row>
    <row r="23" spans="1:14" s="4" customFormat="1" x14ac:dyDescent="0.2">
      <c r="A23" s="7"/>
      <c r="B23" s="43" t="s">
        <v>61</v>
      </c>
      <c r="C23" s="44"/>
      <c r="D23" s="44"/>
      <c r="E23" s="29"/>
      <c r="F23" s="22"/>
      <c r="J23" s="4" t="s">
        <v>41</v>
      </c>
    </row>
    <row r="24" spans="1:14" s="4" customFormat="1" ht="63.75" customHeight="1" x14ac:dyDescent="0.15">
      <c r="A24" s="12" t="s">
        <v>19</v>
      </c>
      <c r="B24" s="8" t="s">
        <v>67</v>
      </c>
      <c r="C24" s="9"/>
      <c r="D24" s="11"/>
      <c r="E24" s="29"/>
      <c r="F24" s="22"/>
      <c r="G24" s="4" t="s">
        <v>41</v>
      </c>
      <c r="I24" s="4" t="s">
        <v>41</v>
      </c>
      <c r="J24" s="4" t="s">
        <v>41</v>
      </c>
    </row>
    <row r="25" spans="1:14" s="4" customFormat="1" ht="47.25" customHeight="1" x14ac:dyDescent="0.15">
      <c r="A25" s="7" t="s">
        <v>20</v>
      </c>
      <c r="B25" s="1" t="s">
        <v>128</v>
      </c>
      <c r="C25" s="9" t="s">
        <v>10</v>
      </c>
      <c r="D25" s="10">
        <v>1</v>
      </c>
      <c r="E25" s="29"/>
      <c r="F25" s="22"/>
    </row>
    <row r="26" spans="1:14" s="4" customFormat="1" ht="47.25" customHeight="1" x14ac:dyDescent="0.15">
      <c r="A26" s="7" t="s">
        <v>21</v>
      </c>
      <c r="B26" s="1" t="s">
        <v>139</v>
      </c>
      <c r="C26" s="9" t="s">
        <v>42</v>
      </c>
      <c r="D26" s="10">
        <v>279.7</v>
      </c>
      <c r="E26" s="29"/>
      <c r="F26" s="22"/>
      <c r="I26" s="4" t="s">
        <v>41</v>
      </c>
    </row>
    <row r="27" spans="1:14" s="4" customFormat="1" ht="81" customHeight="1" x14ac:dyDescent="0.15">
      <c r="A27" s="7" t="s">
        <v>51</v>
      </c>
      <c r="B27" s="18" t="s">
        <v>140</v>
      </c>
      <c r="C27" s="9" t="s">
        <v>42</v>
      </c>
      <c r="D27" s="10">
        <v>28.8</v>
      </c>
      <c r="E27" s="29"/>
      <c r="F27" s="22"/>
      <c r="H27" s="4" t="s">
        <v>41</v>
      </c>
      <c r="I27" s="4" t="s">
        <v>41</v>
      </c>
    </row>
    <row r="28" spans="1:14" s="4" customFormat="1" ht="102" customHeight="1" x14ac:dyDescent="0.15">
      <c r="A28" s="7" t="s">
        <v>52</v>
      </c>
      <c r="B28" s="18" t="s">
        <v>141</v>
      </c>
      <c r="C28" s="9" t="s">
        <v>28</v>
      </c>
      <c r="D28" s="10">
        <v>2</v>
      </c>
      <c r="E28" s="29"/>
      <c r="F28" s="22"/>
      <c r="I28" s="4" t="s">
        <v>41</v>
      </c>
    </row>
    <row r="29" spans="1:14" s="4" customFormat="1" ht="81" customHeight="1" x14ac:dyDescent="0.15">
      <c r="A29" s="7" t="s">
        <v>53</v>
      </c>
      <c r="B29" s="18" t="s">
        <v>142</v>
      </c>
      <c r="C29" s="9" t="s">
        <v>28</v>
      </c>
      <c r="D29" s="10">
        <v>2</v>
      </c>
      <c r="E29" s="29"/>
      <c r="F29" s="22"/>
      <c r="L29" s="4" t="s">
        <v>41</v>
      </c>
      <c r="N29" s="4" t="s">
        <v>41</v>
      </c>
    </row>
    <row r="30" spans="1:14" s="4" customFormat="1" ht="81" customHeight="1" x14ac:dyDescent="0.15">
      <c r="A30" s="7" t="s">
        <v>99</v>
      </c>
      <c r="B30" s="18" t="s">
        <v>143</v>
      </c>
      <c r="C30" s="9" t="s">
        <v>28</v>
      </c>
      <c r="D30" s="10">
        <v>1</v>
      </c>
      <c r="E30" s="29"/>
      <c r="F30" s="22"/>
      <c r="H30" s="4" t="s">
        <v>41</v>
      </c>
      <c r="I30" s="4" t="s">
        <v>41</v>
      </c>
    </row>
    <row r="31" spans="1:14" s="4" customFormat="1" ht="81" customHeight="1" x14ac:dyDescent="0.15">
      <c r="A31" s="7" t="s">
        <v>100</v>
      </c>
      <c r="B31" s="18" t="s">
        <v>144</v>
      </c>
      <c r="C31" s="9" t="s">
        <v>10</v>
      </c>
      <c r="D31" s="10">
        <v>1</v>
      </c>
      <c r="E31" s="29"/>
      <c r="F31" s="22"/>
      <c r="H31" s="4" t="s">
        <v>41</v>
      </c>
      <c r="J31" s="4" t="s">
        <v>41</v>
      </c>
    </row>
    <row r="32" spans="1:14" s="4" customFormat="1" ht="81" customHeight="1" x14ac:dyDescent="0.15">
      <c r="A32" s="7" t="s">
        <v>54</v>
      </c>
      <c r="B32" s="2" t="s">
        <v>145</v>
      </c>
      <c r="C32" s="9" t="s">
        <v>28</v>
      </c>
      <c r="D32" s="10">
        <v>5</v>
      </c>
      <c r="E32" s="29"/>
      <c r="F32" s="22"/>
      <c r="I32" s="4" t="s">
        <v>41</v>
      </c>
    </row>
    <row r="33" spans="1:13" s="4" customFormat="1" ht="44.25" customHeight="1" x14ac:dyDescent="0.15">
      <c r="A33" s="7" t="s">
        <v>55</v>
      </c>
      <c r="B33" s="18" t="s">
        <v>177</v>
      </c>
      <c r="C33" s="9" t="s">
        <v>28</v>
      </c>
      <c r="D33" s="10">
        <v>1</v>
      </c>
      <c r="E33" s="29"/>
      <c r="F33" s="22"/>
      <c r="J33" s="4" t="s">
        <v>41</v>
      </c>
    </row>
    <row r="34" spans="1:13" s="4" customFormat="1" ht="81" customHeight="1" x14ac:dyDescent="0.15">
      <c r="A34" s="7" t="s">
        <v>56</v>
      </c>
      <c r="B34" s="2" t="s">
        <v>146</v>
      </c>
      <c r="C34" s="9" t="s">
        <v>10</v>
      </c>
      <c r="D34" s="10">
        <v>1</v>
      </c>
      <c r="E34" s="29"/>
      <c r="F34" s="22"/>
      <c r="H34" s="4" t="s">
        <v>41</v>
      </c>
      <c r="I34" s="4" t="s">
        <v>41</v>
      </c>
    </row>
    <row r="35" spans="1:13" s="4" customFormat="1" ht="81" customHeight="1" x14ac:dyDescent="0.15">
      <c r="A35" s="7" t="s">
        <v>71</v>
      </c>
      <c r="B35" s="2" t="s">
        <v>137</v>
      </c>
      <c r="C35" s="9" t="s">
        <v>10</v>
      </c>
      <c r="D35" s="10">
        <v>1</v>
      </c>
      <c r="E35" s="29"/>
      <c r="F35" s="22"/>
    </row>
    <row r="36" spans="1:13" s="4" customFormat="1" ht="62.25" customHeight="1" x14ac:dyDescent="0.15">
      <c r="A36" s="7" t="s">
        <v>84</v>
      </c>
      <c r="B36" s="42" t="s">
        <v>171</v>
      </c>
      <c r="C36" s="9" t="s">
        <v>10</v>
      </c>
      <c r="D36" s="10">
        <v>1</v>
      </c>
      <c r="E36" s="29"/>
      <c r="F36" s="22"/>
    </row>
    <row r="37" spans="1:13" s="4" customFormat="1" ht="81" customHeight="1" x14ac:dyDescent="0.15">
      <c r="A37" s="7" t="s">
        <v>90</v>
      </c>
      <c r="B37" s="2" t="s">
        <v>116</v>
      </c>
      <c r="C37" s="9" t="s">
        <v>28</v>
      </c>
      <c r="D37" s="10">
        <v>34</v>
      </c>
      <c r="E37" s="29"/>
      <c r="F37" s="22"/>
      <c r="H37" s="4" t="s">
        <v>41</v>
      </c>
      <c r="I37" s="4" t="s">
        <v>41</v>
      </c>
      <c r="J37" s="4" t="s">
        <v>41</v>
      </c>
    </row>
    <row r="38" spans="1:13" s="4" customFormat="1" x14ac:dyDescent="0.2">
      <c r="A38" s="7"/>
      <c r="B38" s="43" t="s">
        <v>62</v>
      </c>
      <c r="C38" s="44"/>
      <c r="D38" s="44"/>
      <c r="E38" s="29"/>
      <c r="F38" s="22"/>
      <c r="K38" s="4" t="s">
        <v>41</v>
      </c>
    </row>
    <row r="39" spans="1:13" s="4" customFormat="1" ht="63.75" customHeight="1" x14ac:dyDescent="0.2">
      <c r="A39" s="7" t="s">
        <v>57</v>
      </c>
      <c r="B39" s="8" t="s">
        <v>65</v>
      </c>
      <c r="C39" s="9"/>
      <c r="D39" s="11"/>
      <c r="E39" s="29"/>
      <c r="F39" s="22"/>
      <c r="H39" s="4" t="s">
        <v>41</v>
      </c>
      <c r="I39" s="4" t="s">
        <v>41</v>
      </c>
    </row>
    <row r="40" spans="1:13" s="4" customFormat="1" ht="54" customHeight="1" x14ac:dyDescent="0.15">
      <c r="A40" s="7" t="s">
        <v>22</v>
      </c>
      <c r="B40" s="1" t="s">
        <v>118</v>
      </c>
      <c r="C40" s="9" t="s">
        <v>10</v>
      </c>
      <c r="D40" s="10">
        <v>1</v>
      </c>
      <c r="E40" s="29"/>
      <c r="F40" s="22"/>
      <c r="H40" s="4" t="s">
        <v>41</v>
      </c>
      <c r="I40" s="4" t="s">
        <v>41</v>
      </c>
    </row>
    <row r="41" spans="1:13" s="4" customFormat="1" ht="57.75" customHeight="1" x14ac:dyDescent="0.15">
      <c r="A41" s="7" t="s">
        <v>23</v>
      </c>
      <c r="B41" s="1" t="s">
        <v>147</v>
      </c>
      <c r="C41" s="9" t="s">
        <v>42</v>
      </c>
      <c r="D41" s="10">
        <v>35.5</v>
      </c>
      <c r="E41" s="29"/>
      <c r="F41" s="22"/>
      <c r="H41" s="4" t="s">
        <v>41</v>
      </c>
      <c r="I41" s="4" t="s">
        <v>41</v>
      </c>
    </row>
    <row r="42" spans="1:13" s="4" customFormat="1" ht="81" customHeight="1" x14ac:dyDescent="0.15">
      <c r="A42" s="7" t="s">
        <v>24</v>
      </c>
      <c r="B42" s="18" t="s">
        <v>148</v>
      </c>
      <c r="C42" s="9" t="s">
        <v>28</v>
      </c>
      <c r="D42" s="10">
        <v>1</v>
      </c>
      <c r="E42" s="29"/>
      <c r="F42" s="22"/>
      <c r="G42" s="4" t="s">
        <v>41</v>
      </c>
      <c r="I42" s="4" t="s">
        <v>41</v>
      </c>
      <c r="M42" s="4" t="s">
        <v>41</v>
      </c>
    </row>
    <row r="43" spans="1:13" s="4" customFormat="1" ht="81" customHeight="1" x14ac:dyDescent="0.15">
      <c r="A43" s="7" t="s">
        <v>25</v>
      </c>
      <c r="B43" s="18" t="s">
        <v>144</v>
      </c>
      <c r="C43" s="9" t="s">
        <v>10</v>
      </c>
      <c r="D43" s="10">
        <v>1</v>
      </c>
      <c r="E43" s="29"/>
      <c r="F43" s="22"/>
    </row>
    <row r="44" spans="1:13" s="4" customFormat="1" ht="81" customHeight="1" x14ac:dyDescent="0.15">
      <c r="A44" s="7" t="s">
        <v>26</v>
      </c>
      <c r="B44" s="1" t="s">
        <v>117</v>
      </c>
      <c r="C44" s="9" t="s">
        <v>28</v>
      </c>
      <c r="D44" s="10">
        <v>1</v>
      </c>
      <c r="E44" s="29"/>
      <c r="F44" s="22"/>
      <c r="I44" s="4" t="s">
        <v>41</v>
      </c>
    </row>
    <row r="45" spans="1:13" s="4" customFormat="1" ht="81" customHeight="1" x14ac:dyDescent="0.15">
      <c r="A45" s="7" t="s">
        <v>59</v>
      </c>
      <c r="B45" s="18" t="s">
        <v>184</v>
      </c>
      <c r="C45" s="9" t="s">
        <v>28</v>
      </c>
      <c r="D45" s="10">
        <v>1</v>
      </c>
      <c r="E45" s="29"/>
      <c r="F45" s="22"/>
    </row>
    <row r="46" spans="1:13" s="4" customFormat="1" ht="81" customHeight="1" x14ac:dyDescent="0.15">
      <c r="A46" s="7" t="s">
        <v>60</v>
      </c>
      <c r="B46" s="18" t="s">
        <v>149</v>
      </c>
      <c r="C46" s="9" t="s">
        <v>10</v>
      </c>
      <c r="D46" s="10">
        <v>1</v>
      </c>
      <c r="E46" s="29"/>
      <c r="F46" s="22"/>
      <c r="H46" s="4" t="s">
        <v>41</v>
      </c>
      <c r="I46" s="4" t="s">
        <v>41</v>
      </c>
      <c r="K46" s="4" t="s">
        <v>41</v>
      </c>
    </row>
    <row r="47" spans="1:13" s="4" customFormat="1" ht="62.25" customHeight="1" x14ac:dyDescent="0.15">
      <c r="A47" s="7" t="s">
        <v>85</v>
      </c>
      <c r="B47" s="42" t="s">
        <v>172</v>
      </c>
      <c r="C47" s="9" t="s">
        <v>10</v>
      </c>
      <c r="D47" s="10">
        <v>1</v>
      </c>
      <c r="E47" s="29"/>
      <c r="F47" s="22"/>
      <c r="H47" s="4" t="s">
        <v>41</v>
      </c>
    </row>
    <row r="48" spans="1:13" s="4" customFormat="1" ht="81" customHeight="1" x14ac:dyDescent="0.15">
      <c r="A48" s="7" t="s">
        <v>86</v>
      </c>
      <c r="B48" s="1" t="s">
        <v>124</v>
      </c>
      <c r="C48" s="9" t="s">
        <v>28</v>
      </c>
      <c r="D48" s="10">
        <v>2</v>
      </c>
      <c r="E48" s="29"/>
      <c r="F48" s="22"/>
      <c r="J48" s="4" t="s">
        <v>41</v>
      </c>
    </row>
    <row r="49" spans="1:10" s="4" customFormat="1" x14ac:dyDescent="0.2">
      <c r="A49" s="7"/>
      <c r="B49" s="43" t="s">
        <v>63</v>
      </c>
      <c r="C49" s="44"/>
      <c r="D49" s="44"/>
      <c r="E49" s="29"/>
      <c r="F49" s="22"/>
    </row>
    <row r="50" spans="1:10" s="4" customFormat="1" ht="73.5" customHeight="1" x14ac:dyDescent="0.15">
      <c r="A50" s="12" t="s">
        <v>58</v>
      </c>
      <c r="B50" s="8" t="s">
        <v>48</v>
      </c>
      <c r="C50" s="9"/>
      <c r="D50" s="13"/>
      <c r="E50" s="29"/>
      <c r="F50" s="22"/>
      <c r="H50" s="4" t="s">
        <v>41</v>
      </c>
    </row>
    <row r="51" spans="1:10" s="4" customFormat="1" ht="54" customHeight="1" x14ac:dyDescent="0.15">
      <c r="A51" s="7" t="s">
        <v>27</v>
      </c>
      <c r="B51" s="1" t="s">
        <v>68</v>
      </c>
      <c r="C51" s="9" t="s">
        <v>42</v>
      </c>
      <c r="D51" s="10">
        <v>1.5</v>
      </c>
      <c r="E51" s="29"/>
      <c r="F51" s="22"/>
      <c r="I51" s="4" t="s">
        <v>41</v>
      </c>
    </row>
    <row r="52" spans="1:10" s="4" customFormat="1" ht="36" customHeight="1" x14ac:dyDescent="0.15">
      <c r="A52" s="7" t="s">
        <v>29</v>
      </c>
      <c r="B52" s="1" t="s">
        <v>181</v>
      </c>
      <c r="C52" s="9" t="s">
        <v>10</v>
      </c>
      <c r="D52" s="10">
        <v>1</v>
      </c>
      <c r="E52" s="29"/>
      <c r="F52" s="22"/>
      <c r="I52" s="4" t="s">
        <v>41</v>
      </c>
    </row>
    <row r="53" spans="1:10" s="62" customFormat="1" ht="69" customHeight="1" x14ac:dyDescent="0.15">
      <c r="A53" s="56" t="s">
        <v>30</v>
      </c>
      <c r="B53" s="57" t="s">
        <v>183</v>
      </c>
      <c r="C53" s="58" t="s">
        <v>42</v>
      </c>
      <c r="D53" s="59">
        <v>430.25</v>
      </c>
      <c r="E53" s="60"/>
      <c r="F53" s="61"/>
      <c r="I53" s="62" t="s">
        <v>41</v>
      </c>
    </row>
    <row r="54" spans="1:10" s="62" customFormat="1" ht="47.25" customHeight="1" x14ac:dyDescent="0.15">
      <c r="A54" s="56" t="s">
        <v>31</v>
      </c>
      <c r="B54" s="57" t="s">
        <v>180</v>
      </c>
      <c r="C54" s="58" t="s">
        <v>42</v>
      </c>
      <c r="D54" s="59">
        <v>1096.24</v>
      </c>
      <c r="E54" s="60"/>
      <c r="F54" s="61"/>
      <c r="H54" s="62" t="s">
        <v>41</v>
      </c>
      <c r="I54" s="62" t="s">
        <v>41</v>
      </c>
    </row>
    <row r="55" spans="1:10" s="4" customFormat="1" ht="81" customHeight="1" x14ac:dyDescent="0.15">
      <c r="A55" s="7" t="s">
        <v>32</v>
      </c>
      <c r="B55" s="18" t="s">
        <v>150</v>
      </c>
      <c r="C55" s="9" t="s">
        <v>28</v>
      </c>
      <c r="D55" s="10">
        <v>1</v>
      </c>
      <c r="E55" s="29"/>
      <c r="F55" s="22"/>
      <c r="I55" s="4" t="s">
        <v>41</v>
      </c>
    </row>
    <row r="56" spans="1:10" s="4" customFormat="1" ht="81" customHeight="1" x14ac:dyDescent="0.15">
      <c r="A56" s="7" t="s">
        <v>33</v>
      </c>
      <c r="B56" s="18" t="s">
        <v>151</v>
      </c>
      <c r="C56" s="9" t="s">
        <v>28</v>
      </c>
      <c r="D56" s="10">
        <v>1</v>
      </c>
      <c r="E56" s="29"/>
      <c r="F56" s="22"/>
      <c r="H56" s="4" t="s">
        <v>41</v>
      </c>
      <c r="I56" s="4" t="s">
        <v>41</v>
      </c>
    </row>
    <row r="57" spans="1:10" s="4" customFormat="1" ht="81" customHeight="1" x14ac:dyDescent="0.15">
      <c r="A57" s="7" t="s">
        <v>34</v>
      </c>
      <c r="B57" s="18" t="s">
        <v>152</v>
      </c>
      <c r="C57" s="9" t="s">
        <v>10</v>
      </c>
      <c r="D57" s="10">
        <v>1</v>
      </c>
      <c r="E57" s="29"/>
      <c r="F57" s="22"/>
    </row>
    <row r="58" spans="1:10" s="4" customFormat="1" ht="81" customHeight="1" x14ac:dyDescent="0.15">
      <c r="A58" s="7" t="s">
        <v>35</v>
      </c>
      <c r="B58" s="2" t="s">
        <v>69</v>
      </c>
      <c r="C58" s="9" t="s">
        <v>28</v>
      </c>
      <c r="D58" s="10">
        <v>5</v>
      </c>
      <c r="E58" s="29"/>
      <c r="F58" s="22"/>
      <c r="I58" s="4" t="s">
        <v>41</v>
      </c>
    </row>
    <row r="59" spans="1:10" s="4" customFormat="1" ht="81" customHeight="1" x14ac:dyDescent="0.15">
      <c r="A59" s="7" t="s">
        <v>36</v>
      </c>
      <c r="B59" s="1" t="s">
        <v>153</v>
      </c>
      <c r="C59" s="9" t="s">
        <v>28</v>
      </c>
      <c r="D59" s="10">
        <v>1</v>
      </c>
      <c r="E59" s="29"/>
      <c r="F59" s="22"/>
      <c r="J59" s="4" t="s">
        <v>41</v>
      </c>
    </row>
    <row r="60" spans="1:10" s="62" customFormat="1" ht="81" customHeight="1" x14ac:dyDescent="0.15">
      <c r="A60" s="56" t="s">
        <v>37</v>
      </c>
      <c r="B60" s="57" t="s">
        <v>119</v>
      </c>
      <c r="C60" s="58" t="s">
        <v>28</v>
      </c>
      <c r="D60" s="59">
        <v>4</v>
      </c>
      <c r="E60" s="60"/>
      <c r="F60" s="61"/>
      <c r="J60" s="62" t="s">
        <v>41</v>
      </c>
    </row>
    <row r="61" spans="1:10" s="4" customFormat="1" ht="96" customHeight="1" x14ac:dyDescent="0.15">
      <c r="A61" s="7" t="s">
        <v>38</v>
      </c>
      <c r="B61" s="1" t="s">
        <v>120</v>
      </c>
      <c r="C61" s="9" t="s">
        <v>10</v>
      </c>
      <c r="D61" s="10">
        <v>1</v>
      </c>
      <c r="E61" s="29"/>
      <c r="F61" s="22"/>
    </row>
    <row r="62" spans="1:10" s="4" customFormat="1" ht="81" customHeight="1" x14ac:dyDescent="0.15">
      <c r="A62" s="7" t="s">
        <v>179</v>
      </c>
      <c r="B62" s="42" t="s">
        <v>154</v>
      </c>
      <c r="C62" s="9" t="s">
        <v>42</v>
      </c>
      <c r="D62" s="10">
        <v>30.3</v>
      </c>
      <c r="E62" s="29"/>
      <c r="F62" s="22"/>
    </row>
    <row r="63" spans="1:10" s="4" customFormat="1" ht="81" customHeight="1" x14ac:dyDescent="0.15">
      <c r="A63" s="7" t="s">
        <v>40</v>
      </c>
      <c r="B63" s="2" t="s">
        <v>155</v>
      </c>
      <c r="C63" s="9" t="s">
        <v>10</v>
      </c>
      <c r="D63" s="10">
        <v>1</v>
      </c>
      <c r="E63" s="29"/>
      <c r="F63" s="22"/>
      <c r="J63" s="4" t="s">
        <v>41</v>
      </c>
    </row>
    <row r="64" spans="1:10" s="4" customFormat="1" ht="62.25" customHeight="1" x14ac:dyDescent="0.15">
      <c r="A64" s="7" t="s">
        <v>87</v>
      </c>
      <c r="B64" s="42" t="s">
        <v>156</v>
      </c>
      <c r="C64" s="9" t="s">
        <v>10</v>
      </c>
      <c r="D64" s="10">
        <v>1</v>
      </c>
      <c r="E64" s="29"/>
      <c r="F64" s="22"/>
      <c r="I64" s="4" t="s">
        <v>41</v>
      </c>
    </row>
    <row r="65" spans="1:14" s="4" customFormat="1" ht="154.5" customHeight="1" x14ac:dyDescent="0.15">
      <c r="A65" s="7" t="s">
        <v>88</v>
      </c>
      <c r="B65" s="2" t="s">
        <v>121</v>
      </c>
      <c r="C65" s="9" t="s">
        <v>10</v>
      </c>
      <c r="D65" s="10">
        <v>1</v>
      </c>
      <c r="E65" s="29"/>
      <c r="F65" s="22"/>
      <c r="G65" s="4" t="s">
        <v>41</v>
      </c>
      <c r="H65" s="4" t="s">
        <v>41</v>
      </c>
      <c r="I65" s="4" t="s">
        <v>41</v>
      </c>
    </row>
    <row r="66" spans="1:14" s="4" customFormat="1" x14ac:dyDescent="0.2">
      <c r="A66" s="7"/>
      <c r="B66" s="43" t="s">
        <v>64</v>
      </c>
      <c r="C66" s="44"/>
      <c r="D66" s="44"/>
      <c r="E66" s="29"/>
      <c r="F66" s="22"/>
      <c r="G66" s="4" t="s">
        <v>41</v>
      </c>
    </row>
    <row r="67" spans="1:14" s="4" customFormat="1" ht="55.5" customHeight="1" x14ac:dyDescent="0.2">
      <c r="A67" s="7" t="s">
        <v>72</v>
      </c>
      <c r="B67" s="8" t="s">
        <v>91</v>
      </c>
      <c r="C67" s="9"/>
      <c r="D67" s="10"/>
      <c r="E67" s="29"/>
      <c r="F67" s="22"/>
      <c r="H67" s="4" t="s">
        <v>41</v>
      </c>
      <c r="I67" s="4" t="s">
        <v>41</v>
      </c>
      <c r="J67" s="4" t="s">
        <v>41</v>
      </c>
      <c r="N67" s="4" t="s">
        <v>41</v>
      </c>
    </row>
    <row r="68" spans="1:14" s="4" customFormat="1" ht="36" customHeight="1" x14ac:dyDescent="0.15">
      <c r="A68" s="7" t="s">
        <v>73</v>
      </c>
      <c r="B68" s="1" t="s">
        <v>175</v>
      </c>
      <c r="C68" s="9" t="s">
        <v>10</v>
      </c>
      <c r="D68" s="10">
        <v>1</v>
      </c>
      <c r="E68" s="29"/>
      <c r="F68" s="22"/>
      <c r="H68" s="4" t="s">
        <v>41</v>
      </c>
      <c r="I68" s="4" t="s">
        <v>41</v>
      </c>
    </row>
    <row r="69" spans="1:14" s="4" customFormat="1" ht="57.75" customHeight="1" x14ac:dyDescent="0.15">
      <c r="A69" s="7" t="s">
        <v>74</v>
      </c>
      <c r="B69" s="1" t="s">
        <v>157</v>
      </c>
      <c r="C69" s="9" t="s">
        <v>42</v>
      </c>
      <c r="D69" s="10">
        <v>148.80000000000001</v>
      </c>
      <c r="E69" s="29"/>
      <c r="F69" s="22"/>
      <c r="H69" s="4" t="s">
        <v>41</v>
      </c>
      <c r="I69" s="4" t="s">
        <v>41</v>
      </c>
    </row>
    <row r="70" spans="1:14" s="4" customFormat="1" ht="44.25" customHeight="1" x14ac:dyDescent="0.15">
      <c r="A70" s="7" t="s">
        <v>75</v>
      </c>
      <c r="B70" s="18" t="s">
        <v>185</v>
      </c>
      <c r="C70" s="9" t="s">
        <v>28</v>
      </c>
      <c r="D70" s="10">
        <v>5</v>
      </c>
      <c r="E70" s="29"/>
      <c r="F70" s="22"/>
      <c r="J70" s="4" t="s">
        <v>41</v>
      </c>
    </row>
    <row r="71" spans="1:14" s="4" customFormat="1" ht="62.25" customHeight="1" x14ac:dyDescent="0.15">
      <c r="A71" s="7" t="s">
        <v>76</v>
      </c>
      <c r="B71" s="42" t="s">
        <v>173</v>
      </c>
      <c r="C71" s="9" t="s">
        <v>10</v>
      </c>
      <c r="D71" s="10">
        <v>1</v>
      </c>
      <c r="E71" s="29"/>
      <c r="F71" s="22"/>
      <c r="H71" s="4" t="s">
        <v>41</v>
      </c>
      <c r="I71" s="4" t="s">
        <v>41</v>
      </c>
    </row>
    <row r="72" spans="1:14" s="4" customFormat="1" ht="60.75" customHeight="1" x14ac:dyDescent="0.15">
      <c r="A72" s="7" t="s">
        <v>77</v>
      </c>
      <c r="B72" s="18" t="s">
        <v>125</v>
      </c>
      <c r="C72" s="9" t="s">
        <v>28</v>
      </c>
      <c r="D72" s="10">
        <v>7</v>
      </c>
      <c r="E72" s="29"/>
      <c r="F72" s="22"/>
      <c r="I72" s="4" t="s">
        <v>41</v>
      </c>
      <c r="L72" s="4" t="s">
        <v>41</v>
      </c>
    </row>
    <row r="73" spans="1:14" s="4" customFormat="1" ht="42.75" customHeight="1" x14ac:dyDescent="0.15">
      <c r="A73" s="7" t="s">
        <v>78</v>
      </c>
      <c r="B73" s="18" t="s">
        <v>158</v>
      </c>
      <c r="C73" s="9" t="s">
        <v>28</v>
      </c>
      <c r="D73" s="10">
        <v>6</v>
      </c>
      <c r="E73" s="29"/>
      <c r="F73" s="22"/>
      <c r="I73" s="4" t="s">
        <v>41</v>
      </c>
      <c r="J73" s="4" t="s">
        <v>41</v>
      </c>
      <c r="K73" s="4" t="s">
        <v>41</v>
      </c>
      <c r="M73" s="4" t="s">
        <v>41</v>
      </c>
    </row>
    <row r="74" spans="1:14" s="4" customFormat="1" ht="39" customHeight="1" x14ac:dyDescent="0.15">
      <c r="A74" s="7" t="s">
        <v>79</v>
      </c>
      <c r="B74" s="18" t="s">
        <v>159</v>
      </c>
      <c r="C74" s="9" t="s">
        <v>28</v>
      </c>
      <c r="D74" s="10">
        <v>2</v>
      </c>
      <c r="E74" s="29"/>
      <c r="F74" s="22"/>
      <c r="I74" s="4" t="s">
        <v>41</v>
      </c>
      <c r="N74" s="4" t="s">
        <v>41</v>
      </c>
    </row>
    <row r="75" spans="1:14" s="4" customFormat="1" ht="46.5" customHeight="1" x14ac:dyDescent="0.15">
      <c r="A75" s="7" t="s">
        <v>81</v>
      </c>
      <c r="B75" s="2" t="s">
        <v>160</v>
      </c>
      <c r="C75" s="9" t="s">
        <v>28</v>
      </c>
      <c r="D75" s="10">
        <v>3</v>
      </c>
      <c r="E75" s="29"/>
      <c r="F75" s="22"/>
      <c r="I75" s="4" t="s">
        <v>41</v>
      </c>
      <c r="J75" s="4" t="s">
        <v>41</v>
      </c>
    </row>
    <row r="76" spans="1:14" s="4" customFormat="1" ht="46.5" customHeight="1" x14ac:dyDescent="0.15">
      <c r="A76" s="7" t="s">
        <v>89</v>
      </c>
      <c r="B76" s="1" t="s">
        <v>161</v>
      </c>
      <c r="C76" s="9" t="s">
        <v>42</v>
      </c>
      <c r="D76" s="10">
        <v>103.56</v>
      </c>
      <c r="E76" s="29"/>
      <c r="F76" s="22"/>
      <c r="H76" s="4" t="s">
        <v>41</v>
      </c>
    </row>
    <row r="77" spans="1:14" s="4" customFormat="1" ht="66" customHeight="1" x14ac:dyDescent="0.15">
      <c r="A77" s="7" t="s">
        <v>102</v>
      </c>
      <c r="B77" s="1" t="s">
        <v>122</v>
      </c>
      <c r="C77" s="9" t="s">
        <v>10</v>
      </c>
      <c r="D77" s="10">
        <v>1</v>
      </c>
      <c r="E77" s="29"/>
      <c r="F77" s="22"/>
      <c r="I77" s="4" t="s">
        <v>41</v>
      </c>
    </row>
    <row r="78" spans="1:14" s="4" customFormat="1" ht="57.75" customHeight="1" x14ac:dyDescent="0.15">
      <c r="A78" s="7" t="s">
        <v>103</v>
      </c>
      <c r="B78" s="18" t="s">
        <v>162</v>
      </c>
      <c r="C78" s="9" t="s">
        <v>28</v>
      </c>
      <c r="D78" s="10">
        <v>1</v>
      </c>
      <c r="E78" s="29"/>
      <c r="F78" s="22"/>
      <c r="I78" s="4" t="s">
        <v>41</v>
      </c>
      <c r="J78" s="4" t="s">
        <v>41</v>
      </c>
    </row>
    <row r="79" spans="1:14" s="4" customFormat="1" ht="57.75" customHeight="1" x14ac:dyDescent="0.15">
      <c r="A79" s="7" t="s">
        <v>92</v>
      </c>
      <c r="B79" s="18" t="s">
        <v>163</v>
      </c>
      <c r="C79" s="9" t="s">
        <v>28</v>
      </c>
      <c r="D79" s="10">
        <v>1</v>
      </c>
      <c r="E79" s="29"/>
      <c r="F79" s="22"/>
      <c r="H79" s="4" t="s">
        <v>41</v>
      </c>
      <c r="I79" s="4" t="s">
        <v>41</v>
      </c>
      <c r="J79" s="4" t="s">
        <v>41</v>
      </c>
    </row>
    <row r="80" spans="1:14" s="4" customFormat="1" ht="57.75" customHeight="1" x14ac:dyDescent="0.15">
      <c r="A80" s="7" t="s">
        <v>93</v>
      </c>
      <c r="B80" s="18" t="s">
        <v>164</v>
      </c>
      <c r="C80" s="9" t="s">
        <v>28</v>
      </c>
      <c r="D80" s="10">
        <v>1</v>
      </c>
      <c r="E80" s="29"/>
      <c r="F80" s="22"/>
    </row>
    <row r="81" spans="1:14" s="4" customFormat="1" ht="57.75" customHeight="1" x14ac:dyDescent="0.15">
      <c r="A81" s="7" t="s">
        <v>94</v>
      </c>
      <c r="B81" s="18" t="s">
        <v>165</v>
      </c>
      <c r="C81" s="9" t="s">
        <v>28</v>
      </c>
      <c r="D81" s="10">
        <v>2</v>
      </c>
      <c r="E81" s="29"/>
      <c r="F81" s="22"/>
      <c r="J81" s="4" t="s">
        <v>41</v>
      </c>
    </row>
    <row r="82" spans="1:14" s="4" customFormat="1" ht="57.75" customHeight="1" x14ac:dyDescent="0.15">
      <c r="A82" s="7" t="s">
        <v>104</v>
      </c>
      <c r="B82" s="18" t="s">
        <v>166</v>
      </c>
      <c r="C82" s="9" t="s">
        <v>28</v>
      </c>
      <c r="D82" s="10">
        <v>1</v>
      </c>
      <c r="E82" s="29"/>
      <c r="F82" s="22"/>
    </row>
    <row r="83" spans="1:14" s="4" customFormat="1" ht="44.25" customHeight="1" x14ac:dyDescent="0.15">
      <c r="A83" s="7" t="s">
        <v>95</v>
      </c>
      <c r="B83" s="18" t="s">
        <v>123</v>
      </c>
      <c r="C83" s="9" t="s">
        <v>28</v>
      </c>
      <c r="D83" s="10">
        <v>5</v>
      </c>
      <c r="E83" s="29"/>
      <c r="F83" s="22"/>
    </row>
    <row r="84" spans="1:14" s="4" customFormat="1" ht="44.25" customHeight="1" x14ac:dyDescent="0.15">
      <c r="A84" s="7" t="s">
        <v>96</v>
      </c>
      <c r="B84" s="2" t="s">
        <v>167</v>
      </c>
      <c r="C84" s="9" t="s">
        <v>28</v>
      </c>
      <c r="D84" s="10">
        <v>3</v>
      </c>
      <c r="E84" s="29"/>
      <c r="F84" s="22"/>
    </row>
    <row r="85" spans="1:14" s="4" customFormat="1" ht="44.25" customHeight="1" x14ac:dyDescent="0.15">
      <c r="A85" s="7" t="s">
        <v>97</v>
      </c>
      <c r="B85" s="1" t="s">
        <v>153</v>
      </c>
      <c r="C85" s="9" t="s">
        <v>28</v>
      </c>
      <c r="D85" s="10">
        <v>1</v>
      </c>
      <c r="E85" s="29"/>
      <c r="F85" s="22"/>
    </row>
    <row r="86" spans="1:14" s="4" customFormat="1" ht="60.75" customHeight="1" x14ac:dyDescent="0.15">
      <c r="A86" s="7" t="s">
        <v>98</v>
      </c>
      <c r="B86" s="18" t="s">
        <v>126</v>
      </c>
      <c r="C86" s="9" t="s">
        <v>28</v>
      </c>
      <c r="D86" s="10">
        <v>2</v>
      </c>
      <c r="E86" s="29"/>
      <c r="F86" s="22"/>
      <c r="J86" s="4" t="s">
        <v>41</v>
      </c>
      <c r="L86" s="4" t="s">
        <v>41</v>
      </c>
    </row>
    <row r="87" spans="1:14" s="4" customFormat="1" ht="60.75" customHeight="1" x14ac:dyDescent="0.15">
      <c r="A87" s="7" t="s">
        <v>105</v>
      </c>
      <c r="B87" s="18" t="s">
        <v>182</v>
      </c>
      <c r="C87" s="9" t="s">
        <v>10</v>
      </c>
      <c r="D87" s="10">
        <v>1</v>
      </c>
      <c r="E87" s="29"/>
      <c r="F87" s="22"/>
      <c r="J87" s="4" t="s">
        <v>41</v>
      </c>
    </row>
    <row r="88" spans="1:14" s="4" customFormat="1" ht="60.75" customHeight="1" x14ac:dyDescent="0.15">
      <c r="A88" s="7" t="s">
        <v>106</v>
      </c>
      <c r="B88" s="18" t="s">
        <v>127</v>
      </c>
      <c r="C88" s="9" t="s">
        <v>28</v>
      </c>
      <c r="D88" s="10">
        <v>3</v>
      </c>
      <c r="E88" s="29"/>
      <c r="F88" s="22"/>
      <c r="L88" s="4" t="s">
        <v>41</v>
      </c>
    </row>
    <row r="89" spans="1:14" s="4" customFormat="1" ht="42.75" customHeight="1" x14ac:dyDescent="0.15">
      <c r="A89" s="7" t="s">
        <v>107</v>
      </c>
      <c r="B89" s="18" t="s">
        <v>168</v>
      </c>
      <c r="C89" s="9" t="s">
        <v>28</v>
      </c>
      <c r="D89" s="10">
        <v>1</v>
      </c>
      <c r="E89" s="29"/>
      <c r="F89" s="22"/>
      <c r="J89" s="4" t="s">
        <v>41</v>
      </c>
      <c r="K89" s="4" t="s">
        <v>41</v>
      </c>
      <c r="L89" s="4" t="s">
        <v>41</v>
      </c>
      <c r="M89" s="4" t="s">
        <v>41</v>
      </c>
    </row>
    <row r="90" spans="1:14" s="4" customFormat="1" x14ac:dyDescent="0.2">
      <c r="A90" s="7"/>
      <c r="B90" s="43" t="s">
        <v>80</v>
      </c>
      <c r="C90" s="44"/>
      <c r="D90" s="44"/>
      <c r="E90" s="29"/>
      <c r="F90" s="22"/>
      <c r="G90" s="4" t="s">
        <v>41</v>
      </c>
    </row>
    <row r="91" spans="1:14" s="4" customFormat="1" ht="55.5" customHeight="1" x14ac:dyDescent="0.15">
      <c r="A91" s="7" t="s">
        <v>108</v>
      </c>
      <c r="B91" s="8" t="s">
        <v>101</v>
      </c>
      <c r="C91" s="9"/>
      <c r="D91" s="10"/>
      <c r="E91" s="29"/>
      <c r="F91" s="22"/>
      <c r="H91" s="4" t="s">
        <v>41</v>
      </c>
      <c r="I91" s="4" t="s">
        <v>41</v>
      </c>
      <c r="J91" s="4" t="s">
        <v>41</v>
      </c>
      <c r="N91" s="4" t="s">
        <v>41</v>
      </c>
    </row>
    <row r="92" spans="1:14" s="4" customFormat="1" ht="81" customHeight="1" x14ac:dyDescent="0.15">
      <c r="A92" s="7" t="s">
        <v>109</v>
      </c>
      <c r="B92" s="2" t="s">
        <v>169</v>
      </c>
      <c r="C92" s="9" t="s">
        <v>28</v>
      </c>
      <c r="D92" s="10">
        <v>5</v>
      </c>
      <c r="E92" s="29"/>
      <c r="F92" s="22"/>
      <c r="H92" s="4" t="s">
        <v>41</v>
      </c>
    </row>
    <row r="93" spans="1:14" s="4" customFormat="1" ht="81" customHeight="1" x14ac:dyDescent="0.15">
      <c r="A93" s="7" t="s">
        <v>110</v>
      </c>
      <c r="B93" s="1" t="s">
        <v>178</v>
      </c>
      <c r="C93" s="9" t="s">
        <v>10</v>
      </c>
      <c r="D93" s="10">
        <v>1</v>
      </c>
      <c r="E93" s="29"/>
      <c r="F93" s="22"/>
      <c r="I93" s="4" t="s">
        <v>41</v>
      </c>
      <c r="J93" s="4" t="s">
        <v>41</v>
      </c>
    </row>
    <row r="94" spans="1:14" s="4" customFormat="1" ht="81" customHeight="1" x14ac:dyDescent="0.15">
      <c r="A94" s="7" t="s">
        <v>111</v>
      </c>
      <c r="B94" s="42" t="s">
        <v>176</v>
      </c>
      <c r="C94" s="9" t="s">
        <v>28</v>
      </c>
      <c r="D94" s="10">
        <v>10</v>
      </c>
      <c r="E94" s="29"/>
      <c r="F94" s="22"/>
      <c r="H94" s="4" t="s">
        <v>41</v>
      </c>
    </row>
    <row r="95" spans="1:14" s="4" customFormat="1" ht="81" customHeight="1" x14ac:dyDescent="0.15">
      <c r="A95" s="7" t="s">
        <v>112</v>
      </c>
      <c r="B95" s="42" t="s">
        <v>170</v>
      </c>
      <c r="C95" s="9" t="s">
        <v>28</v>
      </c>
      <c r="D95" s="10">
        <v>4</v>
      </c>
      <c r="E95" s="29"/>
      <c r="F95" s="22"/>
      <c r="H95" s="4" t="s">
        <v>41</v>
      </c>
      <c r="I95" s="4" t="s">
        <v>41</v>
      </c>
    </row>
    <row r="96" spans="1:14" s="4" customFormat="1" ht="81" customHeight="1" x14ac:dyDescent="0.15">
      <c r="A96" s="7" t="s">
        <v>113</v>
      </c>
      <c r="B96" s="1" t="s">
        <v>174</v>
      </c>
      <c r="C96" s="9" t="s">
        <v>28</v>
      </c>
      <c r="D96" s="10">
        <v>3</v>
      </c>
      <c r="E96" s="29"/>
      <c r="F96" s="22"/>
      <c r="I96" s="4" t="s">
        <v>41</v>
      </c>
    </row>
    <row r="97" spans="1:14" s="4" customFormat="1" ht="81" customHeight="1" x14ac:dyDescent="0.15">
      <c r="A97" s="7" t="s">
        <v>114</v>
      </c>
      <c r="B97" s="1" t="s">
        <v>153</v>
      </c>
      <c r="C97" s="9" t="s">
        <v>28</v>
      </c>
      <c r="D97" s="10">
        <v>6</v>
      </c>
      <c r="E97" s="29"/>
      <c r="F97" s="22"/>
      <c r="H97" s="4" t="s">
        <v>41</v>
      </c>
      <c r="I97" s="4" t="s">
        <v>41</v>
      </c>
    </row>
    <row r="98" spans="1:14" s="4" customFormat="1" ht="52.5" customHeight="1" x14ac:dyDescent="0.15">
      <c r="A98" s="7" t="s">
        <v>115</v>
      </c>
      <c r="B98" s="18" t="s">
        <v>70</v>
      </c>
      <c r="C98" s="9" t="s">
        <v>39</v>
      </c>
      <c r="D98" s="10">
        <v>1</v>
      </c>
      <c r="E98" s="29"/>
      <c r="F98" s="22"/>
      <c r="G98" s="4" t="s">
        <v>41</v>
      </c>
      <c r="H98" s="4" t="s">
        <v>41</v>
      </c>
      <c r="I98" s="4" t="s">
        <v>41</v>
      </c>
      <c r="J98" s="4" t="s">
        <v>41</v>
      </c>
    </row>
    <row r="99" spans="1:14" s="4" customFormat="1" x14ac:dyDescent="0.2">
      <c r="A99" s="7"/>
      <c r="B99" s="43" t="s">
        <v>80</v>
      </c>
      <c r="C99" s="44"/>
      <c r="D99" s="44"/>
      <c r="E99" s="45"/>
      <c r="F99" s="22"/>
      <c r="G99" s="4" t="s">
        <v>41</v>
      </c>
    </row>
    <row r="100" spans="1:14" s="4" customFormat="1" ht="15.75" thickBot="1" x14ac:dyDescent="0.25">
      <c r="A100" s="17"/>
      <c r="B100" s="47" t="s">
        <v>44</v>
      </c>
      <c r="C100" s="48"/>
      <c r="D100" s="48"/>
      <c r="E100" s="49"/>
      <c r="F100" s="22"/>
      <c r="H100" s="4" t="s">
        <v>41</v>
      </c>
    </row>
    <row r="101" spans="1:14" s="4" customFormat="1" ht="15.75" thickTop="1" x14ac:dyDescent="0.2">
      <c r="A101" s="19"/>
      <c r="B101" s="50" t="s">
        <v>45</v>
      </c>
      <c r="C101" s="51"/>
      <c r="D101" s="51"/>
      <c r="E101" s="52"/>
      <c r="F101" s="22"/>
      <c r="H101" s="4" t="s">
        <v>41</v>
      </c>
      <c r="N101" s="4" t="s">
        <v>41</v>
      </c>
    </row>
    <row r="102" spans="1:14" s="4" customFormat="1" ht="15.75" thickBot="1" x14ac:dyDescent="0.25">
      <c r="A102" s="20"/>
      <c r="B102" s="47" t="s">
        <v>43</v>
      </c>
      <c r="C102" s="48"/>
      <c r="D102" s="48"/>
      <c r="E102" s="49"/>
      <c r="F102" s="22"/>
      <c r="H102" s="4" t="s">
        <v>41</v>
      </c>
    </row>
    <row r="103" spans="1:14" s="4" customFormat="1" ht="16.5" thickTop="1" thickBot="1" x14ac:dyDescent="0.25">
      <c r="A103" s="20"/>
      <c r="B103" s="53"/>
      <c r="C103" s="54"/>
      <c r="D103" s="54"/>
      <c r="E103" s="55"/>
      <c r="F103" s="41"/>
      <c r="H103" s="4" t="s">
        <v>41</v>
      </c>
      <c r="L103" s="4" t="s">
        <v>41</v>
      </c>
    </row>
    <row r="104" spans="1:14" s="26" customFormat="1" ht="15.75" thickTop="1" x14ac:dyDescent="0.2">
      <c r="A104" s="14"/>
      <c r="B104" s="15"/>
      <c r="C104" s="16"/>
      <c r="D104" s="16"/>
      <c r="E104" s="30"/>
      <c r="F104" s="40" t="s">
        <v>41</v>
      </c>
    </row>
    <row r="105" spans="1:14" s="26" customFormat="1" x14ac:dyDescent="0.2">
      <c r="A105" s="14"/>
      <c r="B105" s="15"/>
      <c r="C105" s="16"/>
      <c r="D105" s="16"/>
      <c r="E105" s="30"/>
      <c r="F105" s="24"/>
    </row>
    <row r="106" spans="1:14" s="26" customFormat="1" x14ac:dyDescent="0.2">
      <c r="A106" s="14"/>
      <c r="B106" s="15"/>
      <c r="C106" s="16"/>
      <c r="D106" s="16"/>
      <c r="E106" s="30"/>
      <c r="F106" s="24"/>
    </row>
    <row r="107" spans="1:14" x14ac:dyDescent="0.2">
      <c r="A107" s="31"/>
      <c r="B107" s="32"/>
      <c r="C107" s="33"/>
      <c r="D107" s="33"/>
      <c r="E107" s="34"/>
      <c r="F107" s="35"/>
    </row>
    <row r="108" spans="1:14" x14ac:dyDescent="0.2">
      <c r="A108" s="31"/>
      <c r="B108" s="32"/>
      <c r="C108" s="33"/>
      <c r="D108" s="33"/>
      <c r="E108" s="34"/>
      <c r="F108" s="35"/>
    </row>
    <row r="109" spans="1:14" x14ac:dyDescent="0.2">
      <c r="A109" s="31"/>
      <c r="B109" s="32"/>
      <c r="C109" s="33"/>
      <c r="D109" s="33"/>
      <c r="E109" s="34"/>
      <c r="F109" s="35"/>
    </row>
  </sheetData>
  <mergeCells count="3">
    <mergeCell ref="B2:F2"/>
    <mergeCell ref="B3:F3"/>
    <mergeCell ref="B5:F5"/>
  </mergeCells>
  <pageMargins left="0.27" right="0.3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9"/>
  <sheetViews>
    <sheetView tabSelected="1" topLeftCell="B1" workbookViewId="0">
      <selection activeCell="H71" sqref="H71"/>
    </sheetView>
  </sheetViews>
  <sheetFormatPr defaultColWidth="10.76171875" defaultRowHeight="15" x14ac:dyDescent="0.2"/>
  <cols>
    <col min="1" max="1" width="6.72265625" customWidth="1"/>
    <col min="2" max="2" width="45.46875" customWidth="1"/>
    <col min="3" max="3" width="7.12890625" customWidth="1"/>
    <col min="4" max="4" width="9.68359375" customWidth="1"/>
    <col min="5" max="5" width="14.9296875" customWidth="1"/>
    <col min="6" max="6" width="14.390625" customWidth="1"/>
    <col min="8" max="8" width="13.5859375" customWidth="1"/>
  </cols>
  <sheetData>
    <row r="1" spans="1:14" s="26" customFormat="1" ht="69" customHeight="1" x14ac:dyDescent="0.2">
      <c r="C1" s="5"/>
      <c r="D1" s="5"/>
      <c r="E1" s="27"/>
      <c r="F1" s="25"/>
      <c r="N1" s="26" t="s">
        <v>41</v>
      </c>
    </row>
    <row r="2" spans="1:14" s="26" customFormat="1" ht="23.25" customHeight="1" x14ac:dyDescent="0.3">
      <c r="B2" s="63"/>
      <c r="C2" s="63"/>
      <c r="D2" s="63"/>
      <c r="E2" s="63"/>
      <c r="F2" s="63"/>
    </row>
    <row r="3" spans="1:14" s="26" customFormat="1" ht="15.75" customHeight="1" x14ac:dyDescent="0.2">
      <c r="B3" s="64" t="s">
        <v>46</v>
      </c>
      <c r="C3" s="64"/>
      <c r="D3" s="64"/>
      <c r="E3" s="64"/>
      <c r="F3" s="64"/>
    </row>
    <row r="4" spans="1:14" s="26" customFormat="1" ht="15.75" thickBot="1" x14ac:dyDescent="0.25">
      <c r="C4" s="5"/>
      <c r="D4" s="5"/>
      <c r="E4" s="27"/>
      <c r="F4" s="25"/>
      <c r="G4" s="26" t="s">
        <v>41</v>
      </c>
      <c r="N4" s="26" t="s">
        <v>41</v>
      </c>
    </row>
    <row r="5" spans="1:14" s="26" customFormat="1" ht="16.5" customHeight="1" thickTop="1" thickBot="1" x14ac:dyDescent="0.25">
      <c r="A5" s="46"/>
      <c r="B5" s="65" t="s">
        <v>47</v>
      </c>
      <c r="C5" s="65"/>
      <c r="D5" s="65"/>
      <c r="E5" s="65"/>
      <c r="F5" s="66"/>
    </row>
    <row r="6" spans="1:14" s="26" customFormat="1" ht="16.5" thickTop="1" thickBot="1" x14ac:dyDescent="0.25">
      <c r="A6" s="36"/>
      <c r="B6" s="37"/>
      <c r="C6" s="36"/>
      <c r="D6" s="36"/>
      <c r="E6" s="38"/>
      <c r="F6" s="39"/>
    </row>
    <row r="7" spans="1:14" s="4" customFormat="1" ht="15.75" thickTop="1" x14ac:dyDescent="0.15">
      <c r="A7" s="6" t="s">
        <v>0</v>
      </c>
      <c r="B7" s="3" t="s">
        <v>1</v>
      </c>
      <c r="C7" s="3" t="s">
        <v>2</v>
      </c>
      <c r="D7" s="3" t="s">
        <v>3</v>
      </c>
      <c r="E7" s="28" t="s">
        <v>4</v>
      </c>
      <c r="F7" s="21" t="s">
        <v>5</v>
      </c>
    </row>
    <row r="8" spans="1:14" s="4" customFormat="1" ht="40.5" customHeight="1" x14ac:dyDescent="0.15">
      <c r="A8" s="12" t="s">
        <v>6</v>
      </c>
      <c r="B8" s="8" t="s">
        <v>66</v>
      </c>
      <c r="C8" s="9"/>
      <c r="D8" s="9"/>
      <c r="E8" s="29"/>
      <c r="F8" s="22"/>
      <c r="I8" s="4" t="s">
        <v>41</v>
      </c>
      <c r="N8" s="4" t="s">
        <v>41</v>
      </c>
    </row>
    <row r="9" spans="1:14" s="4" customFormat="1" ht="15.75" customHeight="1" x14ac:dyDescent="0.2">
      <c r="A9" s="7" t="s">
        <v>7</v>
      </c>
      <c r="B9" s="1" t="s">
        <v>8</v>
      </c>
      <c r="C9" s="9" t="s">
        <v>39</v>
      </c>
      <c r="D9" s="10">
        <v>1</v>
      </c>
      <c r="E9" s="29">
        <v>180000</v>
      </c>
      <c r="F9" s="22">
        <f>E9*D9</f>
        <v>180000</v>
      </c>
    </row>
    <row r="10" spans="1:14" s="4" customFormat="1" ht="36" customHeight="1" x14ac:dyDescent="0.15">
      <c r="A10" s="7" t="s">
        <v>9</v>
      </c>
      <c r="B10" s="1" t="s">
        <v>128</v>
      </c>
      <c r="C10" s="9" t="s">
        <v>10</v>
      </c>
      <c r="D10" s="10">
        <v>1</v>
      </c>
      <c r="E10" s="29">
        <v>200000</v>
      </c>
      <c r="F10" s="22">
        <f t="shared" ref="F10:F22" si="0">E10*D10</f>
        <v>200000</v>
      </c>
      <c r="I10" s="4" t="s">
        <v>41</v>
      </c>
    </row>
    <row r="11" spans="1:14" s="4" customFormat="1" ht="75" customHeight="1" x14ac:dyDescent="0.15">
      <c r="A11" s="7" t="s">
        <v>11</v>
      </c>
      <c r="B11" s="1" t="s">
        <v>129</v>
      </c>
      <c r="C11" s="9" t="s">
        <v>42</v>
      </c>
      <c r="D11" s="10">
        <v>279.7</v>
      </c>
      <c r="E11" s="29">
        <v>4000</v>
      </c>
      <c r="F11" s="22">
        <f t="shared" si="0"/>
        <v>1118800</v>
      </c>
      <c r="I11" s="4" t="s">
        <v>41</v>
      </c>
    </row>
    <row r="12" spans="1:14" s="4" customFormat="1" ht="81" customHeight="1" x14ac:dyDescent="0.15">
      <c r="A12" s="7" t="s">
        <v>12</v>
      </c>
      <c r="B12" s="18" t="s">
        <v>130</v>
      </c>
      <c r="C12" s="9" t="s">
        <v>42</v>
      </c>
      <c r="D12" s="10">
        <v>28.8</v>
      </c>
      <c r="E12" s="29">
        <v>25000</v>
      </c>
      <c r="F12" s="22">
        <f t="shared" si="0"/>
        <v>720000</v>
      </c>
      <c r="H12" s="4" t="s">
        <v>41</v>
      </c>
    </row>
    <row r="13" spans="1:14" s="4" customFormat="1" ht="99" customHeight="1" x14ac:dyDescent="0.15">
      <c r="A13" s="7" t="s">
        <v>13</v>
      </c>
      <c r="B13" s="18" t="s">
        <v>131</v>
      </c>
      <c r="C13" s="9" t="s">
        <v>28</v>
      </c>
      <c r="D13" s="10">
        <v>2</v>
      </c>
      <c r="E13" s="29">
        <v>350000</v>
      </c>
      <c r="F13" s="22">
        <f t="shared" si="0"/>
        <v>700000</v>
      </c>
    </row>
    <row r="14" spans="1:14" s="4" customFormat="1" ht="81" customHeight="1" x14ac:dyDescent="0.15">
      <c r="A14" s="7" t="s">
        <v>14</v>
      </c>
      <c r="B14" s="18" t="s">
        <v>132</v>
      </c>
      <c r="C14" s="9" t="s">
        <v>28</v>
      </c>
      <c r="D14" s="10">
        <v>3</v>
      </c>
      <c r="E14" s="29">
        <v>210000</v>
      </c>
      <c r="F14" s="22">
        <f t="shared" si="0"/>
        <v>630000</v>
      </c>
      <c r="H14" s="4" t="s">
        <v>41</v>
      </c>
    </row>
    <row r="15" spans="1:14" s="4" customFormat="1" ht="81" customHeight="1" x14ac:dyDescent="0.15">
      <c r="A15" s="7" t="s">
        <v>15</v>
      </c>
      <c r="B15" s="18" t="s">
        <v>133</v>
      </c>
      <c r="C15" s="9" t="s">
        <v>28</v>
      </c>
      <c r="D15" s="10">
        <v>3</v>
      </c>
      <c r="E15" s="29">
        <v>200000</v>
      </c>
      <c r="F15" s="22">
        <f t="shared" si="0"/>
        <v>600000</v>
      </c>
      <c r="H15" s="4" t="s">
        <v>41</v>
      </c>
      <c r="J15" s="4" t="s">
        <v>41</v>
      </c>
    </row>
    <row r="16" spans="1:14" s="4" customFormat="1" ht="81" customHeight="1" x14ac:dyDescent="0.15">
      <c r="A16" s="7" t="s">
        <v>16</v>
      </c>
      <c r="B16" s="18" t="s">
        <v>134</v>
      </c>
      <c r="C16" s="9" t="s">
        <v>28</v>
      </c>
      <c r="D16" s="10">
        <v>3</v>
      </c>
      <c r="E16" s="29">
        <v>200000</v>
      </c>
      <c r="F16" s="22">
        <f t="shared" si="0"/>
        <v>600000</v>
      </c>
      <c r="I16" s="4" t="s">
        <v>41</v>
      </c>
    </row>
    <row r="17" spans="1:14" s="4" customFormat="1" ht="81" customHeight="1" x14ac:dyDescent="0.15">
      <c r="A17" s="7" t="s">
        <v>17</v>
      </c>
      <c r="B17" s="2" t="s">
        <v>116</v>
      </c>
      <c r="C17" s="9" t="s">
        <v>28</v>
      </c>
      <c r="D17" s="10">
        <v>34</v>
      </c>
      <c r="E17" s="29">
        <v>15000</v>
      </c>
      <c r="F17" s="22">
        <f t="shared" si="0"/>
        <v>510000</v>
      </c>
      <c r="H17" s="4" t="s">
        <v>41</v>
      </c>
    </row>
    <row r="18" spans="1:14" s="4" customFormat="1" ht="81" customHeight="1" x14ac:dyDescent="0.15">
      <c r="A18" s="7" t="s">
        <v>18</v>
      </c>
      <c r="B18" s="2" t="s">
        <v>135</v>
      </c>
      <c r="C18" s="9" t="s">
        <v>28</v>
      </c>
      <c r="D18" s="10">
        <v>10</v>
      </c>
      <c r="E18" s="29">
        <v>7500</v>
      </c>
      <c r="F18" s="22">
        <f t="shared" si="0"/>
        <v>75000</v>
      </c>
      <c r="H18" s="4" t="s">
        <v>41</v>
      </c>
    </row>
    <row r="19" spans="1:14" s="4" customFormat="1" ht="81" customHeight="1" x14ac:dyDescent="0.15">
      <c r="A19" s="7" t="s">
        <v>49</v>
      </c>
      <c r="B19" s="2" t="s">
        <v>136</v>
      </c>
      <c r="C19" s="9" t="s">
        <v>10</v>
      </c>
      <c r="D19" s="10">
        <v>1</v>
      </c>
      <c r="E19" s="29">
        <v>60000</v>
      </c>
      <c r="F19" s="22">
        <f t="shared" si="0"/>
        <v>60000</v>
      </c>
    </row>
    <row r="20" spans="1:14" s="4" customFormat="1" ht="81" customHeight="1" x14ac:dyDescent="0.15">
      <c r="A20" s="7" t="s">
        <v>50</v>
      </c>
      <c r="B20" s="2" t="s">
        <v>137</v>
      </c>
      <c r="C20" s="9" t="s">
        <v>10</v>
      </c>
      <c r="D20" s="10">
        <v>1</v>
      </c>
      <c r="E20" s="29">
        <v>30000</v>
      </c>
      <c r="F20" s="22">
        <f t="shared" si="0"/>
        <v>30000</v>
      </c>
      <c r="L20" s="4" t="s">
        <v>41</v>
      </c>
    </row>
    <row r="21" spans="1:14" s="4" customFormat="1" ht="62.25" customHeight="1" x14ac:dyDescent="0.15">
      <c r="A21" s="7" t="s">
        <v>83</v>
      </c>
      <c r="B21" s="42" t="s">
        <v>138</v>
      </c>
      <c r="C21" s="9" t="s">
        <v>10</v>
      </c>
      <c r="D21" s="10">
        <v>1</v>
      </c>
      <c r="E21" s="29">
        <v>80000</v>
      </c>
      <c r="F21" s="22">
        <f t="shared" si="0"/>
        <v>80000</v>
      </c>
    </row>
    <row r="22" spans="1:14" s="4" customFormat="1" ht="81" customHeight="1" x14ac:dyDescent="0.15">
      <c r="A22" s="7" t="s">
        <v>82</v>
      </c>
      <c r="B22" s="1" t="s">
        <v>117</v>
      </c>
      <c r="C22" s="9" t="s">
        <v>28</v>
      </c>
      <c r="D22" s="10">
        <v>2</v>
      </c>
      <c r="E22" s="29">
        <v>50000</v>
      </c>
      <c r="F22" s="22">
        <f t="shared" si="0"/>
        <v>100000</v>
      </c>
      <c r="G22" s="4" t="s">
        <v>41</v>
      </c>
      <c r="I22" s="4" t="s">
        <v>41</v>
      </c>
    </row>
    <row r="23" spans="1:14" s="4" customFormat="1" x14ac:dyDescent="0.2">
      <c r="A23" s="7"/>
      <c r="B23" s="43" t="s">
        <v>61</v>
      </c>
      <c r="C23" s="44"/>
      <c r="D23" s="44"/>
      <c r="E23" s="45"/>
      <c r="F23" s="23">
        <f>SUM(F9:F22)</f>
        <v>5603800</v>
      </c>
      <c r="J23" s="4" t="s">
        <v>41</v>
      </c>
    </row>
    <row r="24" spans="1:14" s="4" customFormat="1" ht="63.75" customHeight="1" x14ac:dyDescent="0.15">
      <c r="A24" s="12" t="s">
        <v>19</v>
      </c>
      <c r="B24" s="8" t="s">
        <v>67</v>
      </c>
      <c r="C24" s="9"/>
      <c r="D24" s="11"/>
      <c r="E24" s="29"/>
      <c r="F24" s="22"/>
      <c r="G24" s="4" t="s">
        <v>41</v>
      </c>
      <c r="I24" s="4" t="s">
        <v>41</v>
      </c>
      <c r="J24" s="4" t="s">
        <v>41</v>
      </c>
    </row>
    <row r="25" spans="1:14" s="4" customFormat="1" ht="47.25" customHeight="1" x14ac:dyDescent="0.15">
      <c r="A25" s="7" t="s">
        <v>20</v>
      </c>
      <c r="B25" s="1" t="s">
        <v>128</v>
      </c>
      <c r="C25" s="9" t="s">
        <v>10</v>
      </c>
      <c r="D25" s="10">
        <v>1</v>
      </c>
      <c r="E25" s="29">
        <v>200000</v>
      </c>
      <c r="F25" s="22">
        <f>E25*D25</f>
        <v>200000</v>
      </c>
    </row>
    <row r="26" spans="1:14" s="4" customFormat="1" ht="47.25" customHeight="1" x14ac:dyDescent="0.15">
      <c r="A26" s="7" t="s">
        <v>21</v>
      </c>
      <c r="B26" s="1" t="s">
        <v>139</v>
      </c>
      <c r="C26" s="9" t="s">
        <v>42</v>
      </c>
      <c r="D26" s="10">
        <v>279.7</v>
      </c>
      <c r="E26" s="29">
        <v>4000</v>
      </c>
      <c r="F26" s="22">
        <f t="shared" ref="F26:F37" si="1">E26*D26</f>
        <v>1118800</v>
      </c>
      <c r="I26" s="4" t="s">
        <v>41</v>
      </c>
    </row>
    <row r="27" spans="1:14" s="4" customFormat="1" ht="81" customHeight="1" x14ac:dyDescent="0.15">
      <c r="A27" s="7" t="s">
        <v>51</v>
      </c>
      <c r="B27" s="18" t="s">
        <v>140</v>
      </c>
      <c r="C27" s="9" t="s">
        <v>42</v>
      </c>
      <c r="D27" s="10">
        <v>28.8</v>
      </c>
      <c r="E27" s="29">
        <v>25000</v>
      </c>
      <c r="F27" s="22">
        <f t="shared" si="1"/>
        <v>720000</v>
      </c>
      <c r="H27" s="4" t="s">
        <v>41</v>
      </c>
      <c r="I27" s="4" t="s">
        <v>41</v>
      </c>
    </row>
    <row r="28" spans="1:14" s="4" customFormat="1" ht="102" customHeight="1" x14ac:dyDescent="0.15">
      <c r="A28" s="7" t="s">
        <v>52</v>
      </c>
      <c r="B28" s="18" t="s">
        <v>141</v>
      </c>
      <c r="C28" s="9" t="s">
        <v>28</v>
      </c>
      <c r="D28" s="10">
        <v>2</v>
      </c>
      <c r="E28" s="29">
        <v>350000</v>
      </c>
      <c r="F28" s="22">
        <f t="shared" si="1"/>
        <v>700000</v>
      </c>
      <c r="I28" s="4" t="s">
        <v>41</v>
      </c>
    </row>
    <row r="29" spans="1:14" s="4" customFormat="1" ht="81" customHeight="1" x14ac:dyDescent="0.15">
      <c r="A29" s="7" t="s">
        <v>53</v>
      </c>
      <c r="B29" s="18" t="s">
        <v>142</v>
      </c>
      <c r="C29" s="9" t="s">
        <v>28</v>
      </c>
      <c r="D29" s="10">
        <v>2</v>
      </c>
      <c r="E29" s="29">
        <v>450000</v>
      </c>
      <c r="F29" s="22">
        <f t="shared" si="1"/>
        <v>900000</v>
      </c>
      <c r="L29" s="4" t="s">
        <v>41</v>
      </c>
      <c r="N29" s="4" t="s">
        <v>41</v>
      </c>
    </row>
    <row r="30" spans="1:14" s="4" customFormat="1" ht="81" customHeight="1" x14ac:dyDescent="0.15">
      <c r="A30" s="7" t="s">
        <v>99</v>
      </c>
      <c r="B30" s="18" t="s">
        <v>143</v>
      </c>
      <c r="C30" s="9" t="s">
        <v>28</v>
      </c>
      <c r="D30" s="10">
        <v>1</v>
      </c>
      <c r="E30" s="29">
        <v>120000</v>
      </c>
      <c r="F30" s="22">
        <f t="shared" si="1"/>
        <v>120000</v>
      </c>
      <c r="H30" s="4" t="s">
        <v>41</v>
      </c>
      <c r="I30" s="4" t="s">
        <v>41</v>
      </c>
    </row>
    <row r="31" spans="1:14" s="4" customFormat="1" ht="81" customHeight="1" x14ac:dyDescent="0.15">
      <c r="A31" s="7" t="s">
        <v>100</v>
      </c>
      <c r="B31" s="18" t="s">
        <v>144</v>
      </c>
      <c r="C31" s="9" t="s">
        <v>10</v>
      </c>
      <c r="D31" s="10">
        <v>1</v>
      </c>
      <c r="E31" s="29">
        <v>100000</v>
      </c>
      <c r="F31" s="22">
        <f t="shared" si="1"/>
        <v>100000</v>
      </c>
      <c r="H31" s="4" t="s">
        <v>41</v>
      </c>
      <c r="J31" s="4" t="s">
        <v>41</v>
      </c>
    </row>
    <row r="32" spans="1:14" s="4" customFormat="1" ht="81" customHeight="1" x14ac:dyDescent="0.15">
      <c r="A32" s="7" t="s">
        <v>54</v>
      </c>
      <c r="B32" s="2" t="s">
        <v>145</v>
      </c>
      <c r="C32" s="9" t="s">
        <v>28</v>
      </c>
      <c r="D32" s="10">
        <v>5</v>
      </c>
      <c r="E32" s="29">
        <v>7500</v>
      </c>
      <c r="F32" s="22">
        <f t="shared" si="1"/>
        <v>37500</v>
      </c>
      <c r="I32" s="4" t="s">
        <v>41</v>
      </c>
    </row>
    <row r="33" spans="1:13" s="4" customFormat="1" ht="44.25" customHeight="1" x14ac:dyDescent="0.15">
      <c r="A33" s="7" t="s">
        <v>55</v>
      </c>
      <c r="B33" s="18" t="s">
        <v>177</v>
      </c>
      <c r="C33" s="9" t="s">
        <v>28</v>
      </c>
      <c r="D33" s="10">
        <v>1</v>
      </c>
      <c r="E33" s="29">
        <v>90000</v>
      </c>
      <c r="F33" s="22">
        <f t="shared" si="1"/>
        <v>90000</v>
      </c>
      <c r="J33" s="4" t="s">
        <v>41</v>
      </c>
    </row>
    <row r="34" spans="1:13" s="4" customFormat="1" ht="81" customHeight="1" x14ac:dyDescent="0.15">
      <c r="A34" s="7" t="s">
        <v>56</v>
      </c>
      <c r="B34" s="2" t="s">
        <v>146</v>
      </c>
      <c r="C34" s="9" t="s">
        <v>10</v>
      </c>
      <c r="D34" s="10">
        <v>1</v>
      </c>
      <c r="E34" s="29">
        <v>60000</v>
      </c>
      <c r="F34" s="22">
        <f t="shared" si="1"/>
        <v>60000</v>
      </c>
      <c r="H34" s="4" t="s">
        <v>41</v>
      </c>
      <c r="I34" s="4" t="s">
        <v>41</v>
      </c>
    </row>
    <row r="35" spans="1:13" s="4" customFormat="1" ht="81" customHeight="1" x14ac:dyDescent="0.15">
      <c r="A35" s="7" t="s">
        <v>71</v>
      </c>
      <c r="B35" s="2" t="s">
        <v>137</v>
      </c>
      <c r="C35" s="9" t="s">
        <v>10</v>
      </c>
      <c r="D35" s="10">
        <v>1</v>
      </c>
      <c r="E35" s="29">
        <v>20000</v>
      </c>
      <c r="F35" s="22">
        <f t="shared" si="1"/>
        <v>20000</v>
      </c>
    </row>
    <row r="36" spans="1:13" s="4" customFormat="1" ht="62.25" customHeight="1" x14ac:dyDescent="0.15">
      <c r="A36" s="7" t="s">
        <v>84</v>
      </c>
      <c r="B36" s="42" t="s">
        <v>171</v>
      </c>
      <c r="C36" s="9" t="s">
        <v>10</v>
      </c>
      <c r="D36" s="10">
        <v>1</v>
      </c>
      <c r="E36" s="29">
        <v>80000</v>
      </c>
      <c r="F36" s="22">
        <f t="shared" si="1"/>
        <v>80000</v>
      </c>
    </row>
    <row r="37" spans="1:13" s="4" customFormat="1" ht="81" customHeight="1" x14ac:dyDescent="0.15">
      <c r="A37" s="7" t="s">
        <v>90</v>
      </c>
      <c r="B37" s="2" t="s">
        <v>116</v>
      </c>
      <c r="C37" s="9" t="s">
        <v>28</v>
      </c>
      <c r="D37" s="10">
        <v>34</v>
      </c>
      <c r="E37" s="29">
        <v>15000</v>
      </c>
      <c r="F37" s="22">
        <f t="shared" si="1"/>
        <v>510000</v>
      </c>
      <c r="H37" s="4" t="s">
        <v>41</v>
      </c>
      <c r="I37" s="4" t="s">
        <v>41</v>
      </c>
      <c r="J37" s="4" t="s">
        <v>41</v>
      </c>
    </row>
    <row r="38" spans="1:13" s="4" customFormat="1" x14ac:dyDescent="0.2">
      <c r="A38" s="7"/>
      <c r="B38" s="43" t="s">
        <v>62</v>
      </c>
      <c r="C38" s="44"/>
      <c r="D38" s="44"/>
      <c r="E38" s="45"/>
      <c r="F38" s="23">
        <f>SUM(F25:F37)</f>
        <v>4656300</v>
      </c>
      <c r="K38" s="4" t="s">
        <v>41</v>
      </c>
    </row>
    <row r="39" spans="1:13" s="4" customFormat="1" ht="63.75" customHeight="1" x14ac:dyDescent="0.2">
      <c r="A39" s="7" t="s">
        <v>57</v>
      </c>
      <c r="B39" s="8" t="s">
        <v>65</v>
      </c>
      <c r="C39" s="9"/>
      <c r="D39" s="11"/>
      <c r="E39" s="29"/>
      <c r="F39" s="22"/>
      <c r="H39" s="4" t="s">
        <v>41</v>
      </c>
      <c r="I39" s="4" t="s">
        <v>41</v>
      </c>
    </row>
    <row r="40" spans="1:13" s="4" customFormat="1" ht="54" customHeight="1" x14ac:dyDescent="0.15">
      <c r="A40" s="7" t="s">
        <v>22</v>
      </c>
      <c r="B40" s="1" t="s">
        <v>118</v>
      </c>
      <c r="C40" s="9" t="s">
        <v>10</v>
      </c>
      <c r="D40" s="10">
        <v>1</v>
      </c>
      <c r="E40" s="29">
        <v>60000</v>
      </c>
      <c r="F40" s="22">
        <f t="shared" ref="F40:F48" si="2">E40*D40</f>
        <v>60000</v>
      </c>
      <c r="H40" s="4" t="s">
        <v>41</v>
      </c>
      <c r="I40" s="4" t="s">
        <v>41</v>
      </c>
    </row>
    <row r="41" spans="1:13" s="4" customFormat="1" ht="57.75" customHeight="1" x14ac:dyDescent="0.15">
      <c r="A41" s="7" t="s">
        <v>23</v>
      </c>
      <c r="B41" s="1" t="s">
        <v>147</v>
      </c>
      <c r="C41" s="9" t="s">
        <v>42</v>
      </c>
      <c r="D41" s="10">
        <v>35.5</v>
      </c>
      <c r="E41" s="29">
        <v>4000</v>
      </c>
      <c r="F41" s="22">
        <f t="shared" si="2"/>
        <v>142000</v>
      </c>
      <c r="H41" s="4" t="s">
        <v>41</v>
      </c>
      <c r="I41" s="4" t="s">
        <v>41</v>
      </c>
    </row>
    <row r="42" spans="1:13" s="4" customFormat="1" ht="81" customHeight="1" x14ac:dyDescent="0.15">
      <c r="A42" s="7" t="s">
        <v>24</v>
      </c>
      <c r="B42" s="18" t="s">
        <v>148</v>
      </c>
      <c r="C42" s="9" t="s">
        <v>28</v>
      </c>
      <c r="D42" s="10">
        <v>1</v>
      </c>
      <c r="E42" s="29">
        <v>120000</v>
      </c>
      <c r="F42" s="22">
        <f t="shared" si="2"/>
        <v>120000</v>
      </c>
      <c r="G42" s="4" t="s">
        <v>41</v>
      </c>
      <c r="I42" s="4" t="s">
        <v>41</v>
      </c>
      <c r="M42" s="4" t="s">
        <v>41</v>
      </c>
    </row>
    <row r="43" spans="1:13" s="4" customFormat="1" ht="81" customHeight="1" x14ac:dyDescent="0.15">
      <c r="A43" s="7" t="s">
        <v>25</v>
      </c>
      <c r="B43" s="18" t="s">
        <v>144</v>
      </c>
      <c r="C43" s="9" t="s">
        <v>10</v>
      </c>
      <c r="D43" s="10">
        <v>1</v>
      </c>
      <c r="E43" s="29">
        <v>60000</v>
      </c>
      <c r="F43" s="22">
        <f t="shared" si="2"/>
        <v>60000</v>
      </c>
    </row>
    <row r="44" spans="1:13" s="4" customFormat="1" ht="81" customHeight="1" x14ac:dyDescent="0.15">
      <c r="A44" s="7" t="s">
        <v>26</v>
      </c>
      <c r="B44" s="1" t="s">
        <v>117</v>
      </c>
      <c r="C44" s="9" t="s">
        <v>28</v>
      </c>
      <c r="D44" s="10">
        <v>1</v>
      </c>
      <c r="E44" s="29">
        <v>50000</v>
      </c>
      <c r="F44" s="22">
        <f t="shared" si="2"/>
        <v>50000</v>
      </c>
      <c r="I44" s="4" t="s">
        <v>41</v>
      </c>
    </row>
    <row r="45" spans="1:13" s="4" customFormat="1" ht="81" customHeight="1" x14ac:dyDescent="0.15">
      <c r="A45" s="7" t="s">
        <v>59</v>
      </c>
      <c r="B45" s="18" t="s">
        <v>184</v>
      </c>
      <c r="C45" s="9" t="s">
        <v>28</v>
      </c>
      <c r="D45" s="10">
        <v>1</v>
      </c>
      <c r="E45" s="29">
        <v>140000</v>
      </c>
      <c r="F45" s="22">
        <f t="shared" si="2"/>
        <v>140000</v>
      </c>
    </row>
    <row r="46" spans="1:13" s="4" customFormat="1" ht="81" customHeight="1" x14ac:dyDescent="0.15">
      <c r="A46" s="7" t="s">
        <v>60</v>
      </c>
      <c r="B46" s="18" t="s">
        <v>149</v>
      </c>
      <c r="C46" s="9" t="s">
        <v>10</v>
      </c>
      <c r="D46" s="10">
        <v>1</v>
      </c>
      <c r="E46" s="29">
        <v>30000</v>
      </c>
      <c r="F46" s="22">
        <f t="shared" si="2"/>
        <v>30000</v>
      </c>
      <c r="H46" s="4" t="s">
        <v>41</v>
      </c>
      <c r="I46" s="4" t="s">
        <v>41</v>
      </c>
      <c r="K46" s="4" t="s">
        <v>41</v>
      </c>
    </row>
    <row r="47" spans="1:13" s="4" customFormat="1" ht="62.25" customHeight="1" x14ac:dyDescent="0.15">
      <c r="A47" s="7" t="s">
        <v>85</v>
      </c>
      <c r="B47" s="42" t="s">
        <v>172</v>
      </c>
      <c r="C47" s="9" t="s">
        <v>10</v>
      </c>
      <c r="D47" s="10">
        <v>1</v>
      </c>
      <c r="E47" s="29">
        <v>40000</v>
      </c>
      <c r="F47" s="22">
        <f t="shared" si="2"/>
        <v>40000</v>
      </c>
      <c r="H47" s="4" t="s">
        <v>41</v>
      </c>
    </row>
    <row r="48" spans="1:13" s="4" customFormat="1" ht="81" customHeight="1" x14ac:dyDescent="0.15">
      <c r="A48" s="7" t="s">
        <v>86</v>
      </c>
      <c r="B48" s="1" t="s">
        <v>124</v>
      </c>
      <c r="C48" s="9" t="s">
        <v>28</v>
      </c>
      <c r="D48" s="10">
        <v>2</v>
      </c>
      <c r="E48" s="29">
        <v>425000</v>
      </c>
      <c r="F48" s="22">
        <f t="shared" si="2"/>
        <v>850000</v>
      </c>
      <c r="J48" s="4" t="s">
        <v>41</v>
      </c>
    </row>
    <row r="49" spans="1:10" s="4" customFormat="1" x14ac:dyDescent="0.2">
      <c r="A49" s="7"/>
      <c r="B49" s="43" t="s">
        <v>63</v>
      </c>
      <c r="C49" s="44"/>
      <c r="D49" s="44"/>
      <c r="E49" s="45"/>
      <c r="F49" s="23">
        <f>SUM(F40:F48)</f>
        <v>1492000</v>
      </c>
    </row>
    <row r="50" spans="1:10" s="4" customFormat="1" ht="73.5" customHeight="1" x14ac:dyDescent="0.15">
      <c r="A50" s="12" t="s">
        <v>58</v>
      </c>
      <c r="B50" s="8" t="s">
        <v>48</v>
      </c>
      <c r="C50" s="9"/>
      <c r="D50" s="13"/>
      <c r="E50" s="29"/>
      <c r="F50" s="22"/>
      <c r="H50" s="4" t="s">
        <v>41</v>
      </c>
    </row>
    <row r="51" spans="1:10" s="4" customFormat="1" ht="54" customHeight="1" x14ac:dyDescent="0.15">
      <c r="A51" s="7" t="s">
        <v>27</v>
      </c>
      <c r="B51" s="1" t="s">
        <v>68</v>
      </c>
      <c r="C51" s="9" t="s">
        <v>42</v>
      </c>
      <c r="D51" s="10">
        <v>1.5</v>
      </c>
      <c r="E51" s="29">
        <v>30000</v>
      </c>
      <c r="F51" s="22">
        <f>E51*D51</f>
        <v>45000</v>
      </c>
      <c r="I51" s="4" t="s">
        <v>41</v>
      </c>
    </row>
    <row r="52" spans="1:10" s="4" customFormat="1" ht="36" customHeight="1" x14ac:dyDescent="0.15">
      <c r="A52" s="7" t="s">
        <v>29</v>
      </c>
      <c r="B52" s="1" t="s">
        <v>181</v>
      </c>
      <c r="C52" s="9" t="s">
        <v>10</v>
      </c>
      <c r="D52" s="10">
        <v>1</v>
      </c>
      <c r="E52" s="29">
        <v>200000</v>
      </c>
      <c r="F52" s="22">
        <f t="shared" ref="F52:F65" si="3">E52*D52</f>
        <v>200000</v>
      </c>
      <c r="I52" s="4" t="s">
        <v>41</v>
      </c>
    </row>
    <row r="53" spans="1:10" s="4" customFormat="1" ht="69" customHeight="1" x14ac:dyDescent="0.15">
      <c r="A53" s="7" t="s">
        <v>30</v>
      </c>
      <c r="B53" s="1" t="s">
        <v>183</v>
      </c>
      <c r="C53" s="9" t="s">
        <v>42</v>
      </c>
      <c r="D53" s="10">
        <v>430.25</v>
      </c>
      <c r="E53" s="29">
        <v>7000</v>
      </c>
      <c r="F53" s="22">
        <f t="shared" si="3"/>
        <v>3011750</v>
      </c>
      <c r="I53" s="4" t="s">
        <v>41</v>
      </c>
    </row>
    <row r="54" spans="1:10" s="4" customFormat="1" ht="47.25" customHeight="1" x14ac:dyDescent="0.15">
      <c r="A54" s="7" t="s">
        <v>31</v>
      </c>
      <c r="B54" s="1" t="s">
        <v>180</v>
      </c>
      <c r="C54" s="9" t="s">
        <v>42</v>
      </c>
      <c r="D54" s="10">
        <v>1096.24</v>
      </c>
      <c r="E54" s="29">
        <v>5300</v>
      </c>
      <c r="F54" s="22">
        <f t="shared" si="3"/>
        <v>5810072</v>
      </c>
      <c r="H54" s="4" t="s">
        <v>41</v>
      </c>
      <c r="I54" s="4" t="s">
        <v>41</v>
      </c>
    </row>
    <row r="55" spans="1:10" s="4" customFormat="1" ht="81" customHeight="1" x14ac:dyDescent="0.15">
      <c r="A55" s="7" t="s">
        <v>32</v>
      </c>
      <c r="B55" s="18" t="s">
        <v>150</v>
      </c>
      <c r="C55" s="9" t="s">
        <v>28</v>
      </c>
      <c r="D55" s="10">
        <v>1</v>
      </c>
      <c r="E55" s="29">
        <v>150000</v>
      </c>
      <c r="F55" s="22">
        <f t="shared" si="3"/>
        <v>150000</v>
      </c>
      <c r="I55" s="4" t="s">
        <v>41</v>
      </c>
    </row>
    <row r="56" spans="1:10" s="4" customFormat="1" ht="81" customHeight="1" x14ac:dyDescent="0.15">
      <c r="A56" s="7" t="s">
        <v>33</v>
      </c>
      <c r="B56" s="18" t="s">
        <v>151</v>
      </c>
      <c r="C56" s="9" t="s">
        <v>28</v>
      </c>
      <c r="D56" s="10">
        <v>1</v>
      </c>
      <c r="E56" s="29">
        <v>220000</v>
      </c>
      <c r="F56" s="22">
        <f t="shared" si="3"/>
        <v>220000</v>
      </c>
      <c r="H56" s="4" t="s">
        <v>41</v>
      </c>
      <c r="I56" s="4" t="s">
        <v>41</v>
      </c>
    </row>
    <row r="57" spans="1:10" s="4" customFormat="1" ht="81" customHeight="1" x14ac:dyDescent="0.15">
      <c r="A57" s="7" t="s">
        <v>34</v>
      </c>
      <c r="B57" s="18" t="s">
        <v>152</v>
      </c>
      <c r="C57" s="9" t="s">
        <v>10</v>
      </c>
      <c r="D57" s="10">
        <v>1</v>
      </c>
      <c r="E57" s="29">
        <v>100000</v>
      </c>
      <c r="F57" s="22">
        <f t="shared" si="3"/>
        <v>100000</v>
      </c>
    </row>
    <row r="58" spans="1:10" s="4" customFormat="1" ht="81" customHeight="1" x14ac:dyDescent="0.15">
      <c r="A58" s="7" t="s">
        <v>35</v>
      </c>
      <c r="B58" s="2" t="s">
        <v>69</v>
      </c>
      <c r="C58" s="9" t="s">
        <v>28</v>
      </c>
      <c r="D58" s="10">
        <v>5</v>
      </c>
      <c r="E58" s="29">
        <v>7500</v>
      </c>
      <c r="F58" s="22">
        <f t="shared" si="3"/>
        <v>37500</v>
      </c>
      <c r="I58" s="4" t="s">
        <v>41</v>
      </c>
    </row>
    <row r="59" spans="1:10" s="4" customFormat="1" ht="81" customHeight="1" x14ac:dyDescent="0.15">
      <c r="A59" s="7" t="s">
        <v>36</v>
      </c>
      <c r="B59" s="1" t="s">
        <v>153</v>
      </c>
      <c r="C59" s="9" t="s">
        <v>28</v>
      </c>
      <c r="D59" s="10">
        <v>1</v>
      </c>
      <c r="E59" s="29">
        <v>7500</v>
      </c>
      <c r="F59" s="22">
        <f t="shared" si="3"/>
        <v>7500</v>
      </c>
      <c r="J59" s="4" t="s">
        <v>41</v>
      </c>
    </row>
    <row r="60" spans="1:10" s="4" customFormat="1" ht="81" customHeight="1" x14ac:dyDescent="0.15">
      <c r="A60" s="7" t="s">
        <v>37</v>
      </c>
      <c r="B60" s="1" t="s">
        <v>119</v>
      </c>
      <c r="C60" s="9" t="s">
        <v>28</v>
      </c>
      <c r="D60" s="10">
        <v>4</v>
      </c>
      <c r="E60" s="29">
        <v>600000</v>
      </c>
      <c r="F60" s="22">
        <f t="shared" si="3"/>
        <v>2400000</v>
      </c>
      <c r="J60" s="4" t="s">
        <v>41</v>
      </c>
    </row>
    <row r="61" spans="1:10" s="4" customFormat="1" ht="96" customHeight="1" x14ac:dyDescent="0.15">
      <c r="A61" s="7" t="s">
        <v>38</v>
      </c>
      <c r="B61" s="1" t="s">
        <v>120</v>
      </c>
      <c r="C61" s="9" t="s">
        <v>10</v>
      </c>
      <c r="D61" s="10">
        <v>1</v>
      </c>
      <c r="E61" s="29">
        <v>300000</v>
      </c>
      <c r="F61" s="22">
        <f t="shared" si="3"/>
        <v>300000</v>
      </c>
    </row>
    <row r="62" spans="1:10" s="4" customFormat="1" ht="81" customHeight="1" x14ac:dyDescent="0.15">
      <c r="A62" s="7" t="s">
        <v>179</v>
      </c>
      <c r="B62" s="42" t="s">
        <v>154</v>
      </c>
      <c r="C62" s="9" t="s">
        <v>42</v>
      </c>
      <c r="D62" s="10">
        <v>30.3</v>
      </c>
      <c r="E62" s="29">
        <v>6000</v>
      </c>
      <c r="F62" s="22">
        <f t="shared" si="3"/>
        <v>181800</v>
      </c>
    </row>
    <row r="63" spans="1:10" s="4" customFormat="1" ht="81" customHeight="1" x14ac:dyDescent="0.15">
      <c r="A63" s="7" t="s">
        <v>40</v>
      </c>
      <c r="B63" s="2" t="s">
        <v>155</v>
      </c>
      <c r="C63" s="9" t="s">
        <v>10</v>
      </c>
      <c r="D63" s="10">
        <v>1</v>
      </c>
      <c r="E63" s="29">
        <v>50000</v>
      </c>
      <c r="F63" s="22">
        <f t="shared" si="3"/>
        <v>50000</v>
      </c>
      <c r="J63" s="4" t="s">
        <v>41</v>
      </c>
    </row>
    <row r="64" spans="1:10" s="4" customFormat="1" ht="62.25" customHeight="1" x14ac:dyDescent="0.15">
      <c r="A64" s="7" t="s">
        <v>87</v>
      </c>
      <c r="B64" s="42" t="s">
        <v>156</v>
      </c>
      <c r="C64" s="9" t="s">
        <v>10</v>
      </c>
      <c r="D64" s="10">
        <v>1</v>
      </c>
      <c r="E64" s="29">
        <v>150000</v>
      </c>
      <c r="F64" s="22">
        <f t="shared" si="3"/>
        <v>150000</v>
      </c>
      <c r="I64" s="4" t="s">
        <v>41</v>
      </c>
    </row>
    <row r="65" spans="1:14" s="4" customFormat="1" ht="154.5" customHeight="1" x14ac:dyDescent="0.15">
      <c r="A65" s="7" t="s">
        <v>88</v>
      </c>
      <c r="B65" s="2" t="s">
        <v>121</v>
      </c>
      <c r="C65" s="9" t="s">
        <v>10</v>
      </c>
      <c r="D65" s="10">
        <v>1</v>
      </c>
      <c r="E65" s="29">
        <v>500000</v>
      </c>
      <c r="F65" s="22">
        <f t="shared" si="3"/>
        <v>500000</v>
      </c>
      <c r="G65" s="4" t="s">
        <v>41</v>
      </c>
      <c r="H65" s="4" t="s">
        <v>41</v>
      </c>
      <c r="I65" s="4" t="s">
        <v>41</v>
      </c>
    </row>
    <row r="66" spans="1:14" s="4" customFormat="1" x14ac:dyDescent="0.2">
      <c r="A66" s="7"/>
      <c r="B66" s="43" t="s">
        <v>64</v>
      </c>
      <c r="C66" s="44"/>
      <c r="D66" s="44"/>
      <c r="E66" s="45"/>
      <c r="F66" s="23">
        <f>SUM(F51:F65)</f>
        <v>13163622</v>
      </c>
      <c r="G66" s="4" t="s">
        <v>41</v>
      </c>
    </row>
    <row r="67" spans="1:14" s="4" customFormat="1" ht="55.5" customHeight="1" x14ac:dyDescent="0.2">
      <c r="A67" s="7" t="s">
        <v>72</v>
      </c>
      <c r="B67" s="8" t="s">
        <v>91</v>
      </c>
      <c r="C67" s="9"/>
      <c r="D67" s="10"/>
      <c r="E67" s="29"/>
      <c r="F67" s="22"/>
      <c r="H67" s="4" t="s">
        <v>41</v>
      </c>
      <c r="I67" s="4" t="s">
        <v>41</v>
      </c>
      <c r="J67" s="4" t="s">
        <v>41</v>
      </c>
      <c r="N67" s="4" t="s">
        <v>41</v>
      </c>
    </row>
    <row r="68" spans="1:14" s="4" customFormat="1" ht="36" customHeight="1" x14ac:dyDescent="0.15">
      <c r="A68" s="7" t="s">
        <v>73</v>
      </c>
      <c r="B68" s="1" t="s">
        <v>175</v>
      </c>
      <c r="C68" s="9" t="s">
        <v>10</v>
      </c>
      <c r="D68" s="10">
        <v>1</v>
      </c>
      <c r="E68" s="29">
        <v>50000</v>
      </c>
      <c r="F68" s="22">
        <f t="shared" ref="F68:F89" si="4">E68*D68</f>
        <v>50000</v>
      </c>
      <c r="H68" s="4" t="s">
        <v>41</v>
      </c>
      <c r="I68" s="4" t="s">
        <v>41</v>
      </c>
    </row>
    <row r="69" spans="1:14" s="4" customFormat="1" ht="57.75" customHeight="1" x14ac:dyDescent="0.15">
      <c r="A69" s="7" t="s">
        <v>74</v>
      </c>
      <c r="B69" s="1" t="s">
        <v>157</v>
      </c>
      <c r="C69" s="9" t="s">
        <v>42</v>
      </c>
      <c r="D69" s="10">
        <v>148.80000000000001</v>
      </c>
      <c r="E69" s="29">
        <v>4000</v>
      </c>
      <c r="F69" s="22">
        <f t="shared" si="4"/>
        <v>595200</v>
      </c>
      <c r="H69" s="4" t="s">
        <v>41</v>
      </c>
      <c r="I69" s="4" t="s">
        <v>41</v>
      </c>
    </row>
    <row r="70" spans="1:14" s="4" customFormat="1" ht="44.25" customHeight="1" x14ac:dyDescent="0.15">
      <c r="A70" s="7" t="s">
        <v>75</v>
      </c>
      <c r="B70" s="18" t="s">
        <v>185</v>
      </c>
      <c r="C70" s="9" t="s">
        <v>28</v>
      </c>
      <c r="D70" s="10">
        <v>5</v>
      </c>
      <c r="E70" s="29">
        <v>90000</v>
      </c>
      <c r="F70" s="22">
        <f t="shared" si="4"/>
        <v>450000</v>
      </c>
      <c r="J70" s="4" t="s">
        <v>41</v>
      </c>
    </row>
    <row r="71" spans="1:14" s="4" customFormat="1" ht="62.25" customHeight="1" x14ac:dyDescent="0.15">
      <c r="A71" s="7" t="s">
        <v>76</v>
      </c>
      <c r="B71" s="42" t="s">
        <v>173</v>
      </c>
      <c r="C71" s="9" t="s">
        <v>10</v>
      </c>
      <c r="D71" s="10">
        <v>1</v>
      </c>
      <c r="E71" s="29">
        <v>50000</v>
      </c>
      <c r="F71" s="22">
        <f t="shared" si="4"/>
        <v>50000</v>
      </c>
      <c r="H71" s="4" t="s">
        <v>41</v>
      </c>
      <c r="I71" s="4" t="s">
        <v>41</v>
      </c>
    </row>
    <row r="72" spans="1:14" s="4" customFormat="1" ht="60.75" customHeight="1" x14ac:dyDescent="0.15">
      <c r="A72" s="7" t="s">
        <v>77</v>
      </c>
      <c r="B72" s="18" t="s">
        <v>125</v>
      </c>
      <c r="C72" s="9" t="s">
        <v>28</v>
      </c>
      <c r="D72" s="10">
        <v>7</v>
      </c>
      <c r="E72" s="29">
        <v>120000</v>
      </c>
      <c r="F72" s="22">
        <f t="shared" si="4"/>
        <v>840000</v>
      </c>
      <c r="I72" s="4" t="s">
        <v>41</v>
      </c>
      <c r="L72" s="4" t="s">
        <v>41</v>
      </c>
    </row>
    <row r="73" spans="1:14" s="4" customFormat="1" ht="42.75" customHeight="1" x14ac:dyDescent="0.15">
      <c r="A73" s="7" t="s">
        <v>78</v>
      </c>
      <c r="B73" s="18" t="s">
        <v>158</v>
      </c>
      <c r="C73" s="9" t="s">
        <v>28</v>
      </c>
      <c r="D73" s="10">
        <v>6</v>
      </c>
      <c r="E73" s="29">
        <v>100000</v>
      </c>
      <c r="F73" s="22">
        <f t="shared" si="4"/>
        <v>600000</v>
      </c>
      <c r="I73" s="4" t="s">
        <v>41</v>
      </c>
      <c r="J73" s="4" t="s">
        <v>41</v>
      </c>
      <c r="K73" s="4" t="s">
        <v>41</v>
      </c>
      <c r="M73" s="4" t="s">
        <v>41</v>
      </c>
    </row>
    <row r="74" spans="1:14" s="4" customFormat="1" ht="39" customHeight="1" x14ac:dyDescent="0.15">
      <c r="A74" s="7" t="s">
        <v>79</v>
      </c>
      <c r="B74" s="18" t="s">
        <v>159</v>
      </c>
      <c r="C74" s="9" t="s">
        <v>28</v>
      </c>
      <c r="D74" s="10">
        <v>2</v>
      </c>
      <c r="E74" s="29">
        <v>110000</v>
      </c>
      <c r="F74" s="22">
        <f t="shared" si="4"/>
        <v>220000</v>
      </c>
      <c r="I74" s="4" t="s">
        <v>41</v>
      </c>
      <c r="N74" s="4" t="s">
        <v>41</v>
      </c>
    </row>
    <row r="75" spans="1:14" s="4" customFormat="1" ht="46.5" customHeight="1" x14ac:dyDescent="0.15">
      <c r="A75" s="7" t="s">
        <v>81</v>
      </c>
      <c r="B75" s="2" t="s">
        <v>160</v>
      </c>
      <c r="C75" s="9" t="s">
        <v>28</v>
      </c>
      <c r="D75" s="10">
        <v>3</v>
      </c>
      <c r="E75" s="29">
        <v>25000</v>
      </c>
      <c r="F75" s="22">
        <f t="shared" si="4"/>
        <v>75000</v>
      </c>
      <c r="I75" s="4" t="s">
        <v>41</v>
      </c>
      <c r="J75" s="4" t="s">
        <v>41</v>
      </c>
    </row>
    <row r="76" spans="1:14" s="4" customFormat="1" ht="46.5" customHeight="1" x14ac:dyDescent="0.15">
      <c r="A76" s="7" t="s">
        <v>89</v>
      </c>
      <c r="B76" s="1" t="s">
        <v>161</v>
      </c>
      <c r="C76" s="9" t="s">
        <v>42</v>
      </c>
      <c r="D76" s="10">
        <v>103.56</v>
      </c>
      <c r="E76" s="29">
        <v>5300</v>
      </c>
      <c r="F76" s="22">
        <f t="shared" si="4"/>
        <v>548868</v>
      </c>
      <c r="H76" s="4" t="s">
        <v>41</v>
      </c>
    </row>
    <row r="77" spans="1:14" s="4" customFormat="1" ht="66" customHeight="1" x14ac:dyDescent="0.15">
      <c r="A77" s="7" t="s">
        <v>102</v>
      </c>
      <c r="B77" s="1" t="s">
        <v>122</v>
      </c>
      <c r="C77" s="9" t="s">
        <v>10</v>
      </c>
      <c r="D77" s="10">
        <v>1</v>
      </c>
      <c r="E77" s="29">
        <v>15000</v>
      </c>
      <c r="F77" s="22">
        <f t="shared" si="4"/>
        <v>15000</v>
      </c>
      <c r="I77" s="4" t="s">
        <v>41</v>
      </c>
    </row>
    <row r="78" spans="1:14" s="4" customFormat="1" ht="57.75" customHeight="1" x14ac:dyDescent="0.15">
      <c r="A78" s="7" t="s">
        <v>103</v>
      </c>
      <c r="B78" s="18" t="s">
        <v>162</v>
      </c>
      <c r="C78" s="9" t="s">
        <v>28</v>
      </c>
      <c r="D78" s="10">
        <v>1</v>
      </c>
      <c r="E78" s="29">
        <v>130000</v>
      </c>
      <c r="F78" s="22">
        <f t="shared" si="4"/>
        <v>130000</v>
      </c>
      <c r="I78" s="4" t="s">
        <v>41</v>
      </c>
      <c r="J78" s="4" t="s">
        <v>41</v>
      </c>
    </row>
    <row r="79" spans="1:14" s="4" customFormat="1" ht="57.75" customHeight="1" x14ac:dyDescent="0.15">
      <c r="A79" s="7" t="s">
        <v>92</v>
      </c>
      <c r="B79" s="18" t="s">
        <v>163</v>
      </c>
      <c r="C79" s="9" t="s">
        <v>28</v>
      </c>
      <c r="D79" s="10">
        <v>1</v>
      </c>
      <c r="E79" s="29">
        <v>87500</v>
      </c>
      <c r="F79" s="22">
        <f t="shared" si="4"/>
        <v>87500</v>
      </c>
      <c r="H79" s="4" t="s">
        <v>41</v>
      </c>
      <c r="I79" s="4" t="s">
        <v>41</v>
      </c>
      <c r="J79" s="4" t="s">
        <v>41</v>
      </c>
    </row>
    <row r="80" spans="1:14" s="4" customFormat="1" ht="57.75" customHeight="1" x14ac:dyDescent="0.15">
      <c r="A80" s="7" t="s">
        <v>93</v>
      </c>
      <c r="B80" s="18" t="s">
        <v>164</v>
      </c>
      <c r="C80" s="9" t="s">
        <v>28</v>
      </c>
      <c r="D80" s="10">
        <v>1</v>
      </c>
      <c r="E80" s="29">
        <v>82500</v>
      </c>
      <c r="F80" s="22">
        <f t="shared" si="4"/>
        <v>82500</v>
      </c>
    </row>
    <row r="81" spans="1:14" s="4" customFormat="1" ht="57.75" customHeight="1" x14ac:dyDescent="0.15">
      <c r="A81" s="7" t="s">
        <v>94</v>
      </c>
      <c r="B81" s="18" t="s">
        <v>165</v>
      </c>
      <c r="C81" s="9" t="s">
        <v>28</v>
      </c>
      <c r="D81" s="10">
        <v>2</v>
      </c>
      <c r="E81" s="29">
        <v>100000</v>
      </c>
      <c r="F81" s="22">
        <f t="shared" si="4"/>
        <v>200000</v>
      </c>
      <c r="J81" s="4" t="s">
        <v>41</v>
      </c>
    </row>
    <row r="82" spans="1:14" s="4" customFormat="1" ht="57.75" customHeight="1" x14ac:dyDescent="0.15">
      <c r="A82" s="7" t="s">
        <v>104</v>
      </c>
      <c r="B82" s="18" t="s">
        <v>166</v>
      </c>
      <c r="C82" s="9" t="s">
        <v>28</v>
      </c>
      <c r="D82" s="10">
        <v>1</v>
      </c>
      <c r="E82" s="29">
        <v>90000</v>
      </c>
      <c r="F82" s="22">
        <f t="shared" si="4"/>
        <v>90000</v>
      </c>
    </row>
    <row r="83" spans="1:14" s="4" customFormat="1" ht="44.25" customHeight="1" x14ac:dyDescent="0.15">
      <c r="A83" s="7" t="s">
        <v>95</v>
      </c>
      <c r="B83" s="18" t="s">
        <v>123</v>
      </c>
      <c r="C83" s="9" t="s">
        <v>28</v>
      </c>
      <c r="D83" s="10">
        <v>5</v>
      </c>
      <c r="E83" s="29">
        <v>50000</v>
      </c>
      <c r="F83" s="22">
        <f t="shared" si="4"/>
        <v>250000</v>
      </c>
    </row>
    <row r="84" spans="1:14" s="4" customFormat="1" ht="44.25" customHeight="1" x14ac:dyDescent="0.15">
      <c r="A84" s="7" t="s">
        <v>96</v>
      </c>
      <c r="B84" s="2" t="s">
        <v>167</v>
      </c>
      <c r="C84" s="9" t="s">
        <v>28</v>
      </c>
      <c r="D84" s="10">
        <v>3</v>
      </c>
      <c r="E84" s="29">
        <v>10000</v>
      </c>
      <c r="F84" s="22">
        <f t="shared" si="4"/>
        <v>30000</v>
      </c>
    </row>
    <row r="85" spans="1:14" s="4" customFormat="1" ht="44.25" customHeight="1" x14ac:dyDescent="0.15">
      <c r="A85" s="7" t="s">
        <v>97</v>
      </c>
      <c r="B85" s="1" t="s">
        <v>153</v>
      </c>
      <c r="C85" s="9" t="s">
        <v>28</v>
      </c>
      <c r="D85" s="10">
        <v>1</v>
      </c>
      <c r="E85" s="29">
        <v>7500</v>
      </c>
      <c r="F85" s="22">
        <f t="shared" si="4"/>
        <v>7500</v>
      </c>
    </row>
    <row r="86" spans="1:14" s="4" customFormat="1" ht="60.75" customHeight="1" x14ac:dyDescent="0.15">
      <c r="A86" s="7" t="s">
        <v>98</v>
      </c>
      <c r="B86" s="18" t="s">
        <v>126</v>
      </c>
      <c r="C86" s="9" t="s">
        <v>28</v>
      </c>
      <c r="D86" s="10">
        <v>2</v>
      </c>
      <c r="E86" s="29">
        <v>20000</v>
      </c>
      <c r="F86" s="22">
        <f t="shared" si="4"/>
        <v>40000</v>
      </c>
      <c r="J86" s="4" t="s">
        <v>41</v>
      </c>
      <c r="L86" s="4" t="s">
        <v>41</v>
      </c>
    </row>
    <row r="87" spans="1:14" s="4" customFormat="1" ht="60.75" customHeight="1" x14ac:dyDescent="0.15">
      <c r="A87" s="7" t="s">
        <v>105</v>
      </c>
      <c r="B87" s="18" t="s">
        <v>182</v>
      </c>
      <c r="C87" s="9" t="s">
        <v>10</v>
      </c>
      <c r="D87" s="10">
        <v>1</v>
      </c>
      <c r="E87" s="29">
        <v>110000</v>
      </c>
      <c r="F87" s="22">
        <f t="shared" si="4"/>
        <v>110000</v>
      </c>
      <c r="J87" s="4" t="s">
        <v>41</v>
      </c>
    </row>
    <row r="88" spans="1:14" s="4" customFormat="1" ht="60.75" customHeight="1" x14ac:dyDescent="0.15">
      <c r="A88" s="7" t="s">
        <v>106</v>
      </c>
      <c r="B88" s="18" t="s">
        <v>127</v>
      </c>
      <c r="C88" s="9" t="s">
        <v>28</v>
      </c>
      <c r="D88" s="10">
        <v>3</v>
      </c>
      <c r="E88" s="29">
        <v>50000</v>
      </c>
      <c r="F88" s="22">
        <f t="shared" si="4"/>
        <v>150000</v>
      </c>
      <c r="L88" s="4" t="s">
        <v>41</v>
      </c>
    </row>
    <row r="89" spans="1:14" s="4" customFormat="1" ht="42.75" customHeight="1" x14ac:dyDescent="0.15">
      <c r="A89" s="7" t="s">
        <v>107</v>
      </c>
      <c r="B89" s="18" t="s">
        <v>168</v>
      </c>
      <c r="C89" s="9" t="s">
        <v>28</v>
      </c>
      <c r="D89" s="10">
        <v>1</v>
      </c>
      <c r="E89" s="29">
        <v>110000</v>
      </c>
      <c r="F89" s="22">
        <f t="shared" si="4"/>
        <v>110000</v>
      </c>
      <c r="J89" s="4" t="s">
        <v>41</v>
      </c>
      <c r="K89" s="4" t="s">
        <v>41</v>
      </c>
      <c r="L89" s="4" t="s">
        <v>41</v>
      </c>
      <c r="M89" s="4" t="s">
        <v>41</v>
      </c>
    </row>
    <row r="90" spans="1:14" s="4" customFormat="1" x14ac:dyDescent="0.2">
      <c r="A90" s="7"/>
      <c r="B90" s="43" t="s">
        <v>80</v>
      </c>
      <c r="C90" s="44"/>
      <c r="D90" s="44"/>
      <c r="E90" s="45"/>
      <c r="F90" s="23">
        <f>SUM(F68:F89)</f>
        <v>4731568</v>
      </c>
      <c r="G90" s="4" t="s">
        <v>41</v>
      </c>
    </row>
    <row r="91" spans="1:14" s="4" customFormat="1" ht="55.5" customHeight="1" x14ac:dyDescent="0.15">
      <c r="A91" s="7" t="s">
        <v>108</v>
      </c>
      <c r="B91" s="8" t="s">
        <v>101</v>
      </c>
      <c r="C91" s="9"/>
      <c r="D91" s="10"/>
      <c r="E91" s="29"/>
      <c r="F91" s="22"/>
      <c r="H91" s="4" t="s">
        <v>41</v>
      </c>
      <c r="I91" s="4" t="s">
        <v>41</v>
      </c>
      <c r="J91" s="4" t="s">
        <v>41</v>
      </c>
      <c r="N91" s="4" t="s">
        <v>41</v>
      </c>
    </row>
    <row r="92" spans="1:14" s="4" customFormat="1" ht="81" customHeight="1" x14ac:dyDescent="0.15">
      <c r="A92" s="7" t="s">
        <v>109</v>
      </c>
      <c r="B92" s="2" t="s">
        <v>169</v>
      </c>
      <c r="C92" s="9" t="s">
        <v>28</v>
      </c>
      <c r="D92" s="10">
        <v>5</v>
      </c>
      <c r="E92" s="29">
        <v>15000</v>
      </c>
      <c r="F92" s="22">
        <f t="shared" ref="F92:F98" si="5">E92*D92</f>
        <v>75000</v>
      </c>
      <c r="H92" s="4" t="s">
        <v>41</v>
      </c>
    </row>
    <row r="93" spans="1:14" s="4" customFormat="1" ht="81" customHeight="1" x14ac:dyDescent="0.15">
      <c r="A93" s="7" t="s">
        <v>110</v>
      </c>
      <c r="B93" s="1" t="s">
        <v>178</v>
      </c>
      <c r="C93" s="9" t="s">
        <v>10</v>
      </c>
      <c r="D93" s="10">
        <v>1</v>
      </c>
      <c r="E93" s="29">
        <v>350000</v>
      </c>
      <c r="F93" s="22">
        <f t="shared" si="5"/>
        <v>350000</v>
      </c>
      <c r="I93" s="4" t="s">
        <v>41</v>
      </c>
      <c r="J93" s="4" t="s">
        <v>41</v>
      </c>
    </row>
    <row r="94" spans="1:14" s="4" customFormat="1" ht="81" customHeight="1" x14ac:dyDescent="0.15">
      <c r="A94" s="7" t="s">
        <v>111</v>
      </c>
      <c r="B94" s="42" t="s">
        <v>176</v>
      </c>
      <c r="C94" s="9" t="s">
        <v>28</v>
      </c>
      <c r="D94" s="10">
        <v>10</v>
      </c>
      <c r="E94" s="29">
        <v>15000</v>
      </c>
      <c r="F94" s="22">
        <f t="shared" si="5"/>
        <v>150000</v>
      </c>
      <c r="H94" s="4" t="s">
        <v>41</v>
      </c>
    </row>
    <row r="95" spans="1:14" s="4" customFormat="1" ht="81" customHeight="1" x14ac:dyDescent="0.15">
      <c r="A95" s="7" t="s">
        <v>112</v>
      </c>
      <c r="B95" s="42" t="s">
        <v>170</v>
      </c>
      <c r="C95" s="9" t="s">
        <v>28</v>
      </c>
      <c r="D95" s="10">
        <v>4</v>
      </c>
      <c r="E95" s="29">
        <v>10000</v>
      </c>
      <c r="F95" s="22">
        <f t="shared" si="5"/>
        <v>40000</v>
      </c>
      <c r="H95" s="4" t="s">
        <v>41</v>
      </c>
      <c r="I95" s="4" t="s">
        <v>41</v>
      </c>
    </row>
    <row r="96" spans="1:14" s="4" customFormat="1" ht="81" customHeight="1" x14ac:dyDescent="0.15">
      <c r="A96" s="7" t="s">
        <v>113</v>
      </c>
      <c r="B96" s="1" t="s">
        <v>174</v>
      </c>
      <c r="C96" s="9" t="s">
        <v>28</v>
      </c>
      <c r="D96" s="10">
        <v>3</v>
      </c>
      <c r="E96" s="29">
        <v>7500</v>
      </c>
      <c r="F96" s="22">
        <f t="shared" si="5"/>
        <v>22500</v>
      </c>
      <c r="I96" s="4" t="s">
        <v>41</v>
      </c>
    </row>
    <row r="97" spans="1:14" s="4" customFormat="1" ht="81" customHeight="1" x14ac:dyDescent="0.15">
      <c r="A97" s="7" t="s">
        <v>114</v>
      </c>
      <c r="B97" s="1" t="s">
        <v>153</v>
      </c>
      <c r="C97" s="9" t="s">
        <v>28</v>
      </c>
      <c r="D97" s="10">
        <v>6</v>
      </c>
      <c r="E97" s="29">
        <v>7500</v>
      </c>
      <c r="F97" s="22">
        <f t="shared" si="5"/>
        <v>45000</v>
      </c>
      <c r="H97" s="4" t="s">
        <v>41</v>
      </c>
      <c r="I97" s="4" t="s">
        <v>41</v>
      </c>
    </row>
    <row r="98" spans="1:14" s="4" customFormat="1" ht="52.5" customHeight="1" x14ac:dyDescent="0.15">
      <c r="A98" s="7" t="s">
        <v>115</v>
      </c>
      <c r="B98" s="18" t="s">
        <v>70</v>
      </c>
      <c r="C98" s="9" t="s">
        <v>39</v>
      </c>
      <c r="D98" s="10">
        <v>1</v>
      </c>
      <c r="E98" s="29">
        <v>150000</v>
      </c>
      <c r="F98" s="22">
        <f t="shared" si="5"/>
        <v>150000</v>
      </c>
      <c r="G98" s="4" t="s">
        <v>41</v>
      </c>
      <c r="H98" s="4" t="s">
        <v>41</v>
      </c>
      <c r="I98" s="4" t="s">
        <v>41</v>
      </c>
      <c r="J98" s="4" t="s">
        <v>41</v>
      </c>
    </row>
    <row r="99" spans="1:14" s="4" customFormat="1" x14ac:dyDescent="0.2">
      <c r="A99" s="7"/>
      <c r="B99" s="43" t="s">
        <v>80</v>
      </c>
      <c r="C99" s="44"/>
      <c r="D99" s="44"/>
      <c r="E99" s="45"/>
      <c r="F99" s="23">
        <f>SUM(F92:F98)</f>
        <v>832500</v>
      </c>
      <c r="G99" s="4" t="s">
        <v>41</v>
      </c>
    </row>
    <row r="100" spans="1:14" s="4" customFormat="1" ht="15.75" thickBot="1" x14ac:dyDescent="0.25">
      <c r="A100" s="17"/>
      <c r="B100" s="47" t="s">
        <v>44</v>
      </c>
      <c r="C100" s="48"/>
      <c r="D100" s="48"/>
      <c r="E100" s="49"/>
      <c r="F100" s="23">
        <f>F99+F90+F66+F49+F38+F23</f>
        <v>30479790</v>
      </c>
      <c r="H100" s="4" t="s">
        <v>41</v>
      </c>
    </row>
    <row r="101" spans="1:14" s="4" customFormat="1" ht="15.75" thickTop="1" x14ac:dyDescent="0.2">
      <c r="A101" s="19"/>
      <c r="B101" s="50" t="s">
        <v>45</v>
      </c>
      <c r="C101" s="51"/>
      <c r="D101" s="51"/>
      <c r="E101" s="52"/>
      <c r="F101" s="23">
        <f>F100*18/100</f>
        <v>5486362.2000000002</v>
      </c>
      <c r="H101" s="4" t="s">
        <v>41</v>
      </c>
      <c r="N101" s="4" t="s">
        <v>41</v>
      </c>
    </row>
    <row r="102" spans="1:14" s="4" customFormat="1" ht="15.75" thickBot="1" x14ac:dyDescent="0.25">
      <c r="A102" s="20"/>
      <c r="B102" s="47" t="s">
        <v>43</v>
      </c>
      <c r="C102" s="48"/>
      <c r="D102" s="48"/>
      <c r="E102" s="49"/>
      <c r="F102" s="23">
        <f>F100+F101</f>
        <v>35966152.200000003</v>
      </c>
      <c r="H102" s="4" t="s">
        <v>41</v>
      </c>
    </row>
    <row r="103" spans="1:14" s="4" customFormat="1" ht="16.5" thickTop="1" thickBot="1" x14ac:dyDescent="0.25">
      <c r="A103" s="20"/>
      <c r="B103" s="53"/>
      <c r="C103" s="54"/>
      <c r="D103" s="54"/>
      <c r="E103" s="55"/>
      <c r="F103" s="41"/>
      <c r="H103" s="4" t="s">
        <v>41</v>
      </c>
      <c r="L103" s="4" t="s">
        <v>41</v>
      </c>
    </row>
    <row r="104" spans="1:14" s="26" customFormat="1" ht="15.75" thickTop="1" x14ac:dyDescent="0.2">
      <c r="A104" s="14"/>
      <c r="B104" s="15"/>
      <c r="C104" s="16"/>
      <c r="D104" s="16"/>
      <c r="E104" s="30"/>
      <c r="F104" s="40" t="s">
        <v>41</v>
      </c>
    </row>
    <row r="105" spans="1:14" s="26" customFormat="1" x14ac:dyDescent="0.2">
      <c r="A105" s="14"/>
      <c r="B105" s="15"/>
      <c r="C105" s="16"/>
      <c r="D105" s="16"/>
      <c r="E105" s="30"/>
      <c r="F105" s="24"/>
    </row>
    <row r="106" spans="1:14" s="26" customFormat="1" x14ac:dyDescent="0.2">
      <c r="A106" s="14"/>
      <c r="B106" s="15"/>
      <c r="C106" s="16"/>
      <c r="D106" s="16"/>
      <c r="E106" s="30"/>
      <c r="F106" s="24"/>
    </row>
    <row r="107" spans="1:14" x14ac:dyDescent="0.2">
      <c r="A107" s="31"/>
      <c r="B107" s="32"/>
      <c r="C107" s="33"/>
      <c r="D107" s="33"/>
      <c r="E107" s="34"/>
      <c r="F107" s="35"/>
    </row>
    <row r="108" spans="1:14" x14ac:dyDescent="0.2">
      <c r="A108" s="31"/>
      <c r="B108" s="32"/>
      <c r="C108" s="33"/>
      <c r="D108" s="33"/>
      <c r="E108" s="34"/>
      <c r="F108" s="35"/>
    </row>
    <row r="109" spans="1:14" x14ac:dyDescent="0.2">
      <c r="A109" s="31"/>
      <c r="B109" s="32"/>
      <c r="C109" s="33"/>
      <c r="D109" s="33"/>
      <c r="E109" s="34"/>
      <c r="F109" s="35"/>
    </row>
  </sheetData>
  <mergeCells count="3">
    <mergeCell ref="B2:F2"/>
    <mergeCell ref="B3:F3"/>
    <mergeCell ref="B5:F5"/>
  </mergeCells>
  <pageMargins left="0.27" right="0.33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les quantites</vt:lpstr>
      <vt:lpstr>DEVIS REAMENAGE 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KABORE</cp:lastModifiedBy>
  <cp:lastPrinted>2018-12-17T14:39:25Z</cp:lastPrinted>
  <dcterms:created xsi:type="dcterms:W3CDTF">2018-10-04T17:29:18Z</dcterms:created>
  <dcterms:modified xsi:type="dcterms:W3CDTF">2020-11-16T11:33:59Z</dcterms:modified>
</cp:coreProperties>
</file>